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394\Desktop\調査\040111【調査】公営企業に係る「経営比較分析表」の分析等について\【経営比較分析表】2020_094111_47_1718\"/>
    </mc:Choice>
  </mc:AlternateContent>
  <xr:revisionPtr revIDLastSave="0" documentId="13_ncr:1_{EFB0F431-480F-42E4-A860-A4FECFA1DAE1}" xr6:coauthVersionLast="47" xr6:coauthVersionMax="47" xr10:uidLastSave="{00000000-0000-0000-0000-000000000000}"/>
  <workbookProtection workbookAlgorithmName="SHA-512" workbookHashValue="9/DgGtLFPrgWRkeLfpoS7cLDm9f1QwazCL0kucPmoBeN1hzz/5IiKub+qJRKdvMDo2T5kFGbD6YEkCQBa8mmeg==" workbookSaltValue="Q5I24TUldx0BGc3ZAuir9g==" workbookSpinCount="100000" lockStructure="1"/>
  <bookViews>
    <workbookView xWindow="-120" yWindow="-120" windowWidth="19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<sst xmlns="http://schemas.openxmlformats.org/spreadsheetml/2006/main" count="236" uniqueCount="121">
  <si>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</si>
  <si>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</si>
  <si>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</si>
  <si>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</si>
  <si>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</si>
  <si>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</si>
  <si>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</si>
  <si>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</si>
  <si>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</si>
  <si>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</si>
  <si>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</si>
  <si>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</si>
  <si>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</si>
  <si>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</si>
  <si>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</si>
  <si>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</si>
  <si>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</si>
  <si>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</si>
  <si>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</si>
  <si>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</si>
  <si>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</si>
  <si>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</si>
  <si>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</si>
  <si>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</si>
  <si>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</si>
  <si>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</si>
  <si>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</si>
  <si>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</si>
  <si>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</si>
  <si>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</si>
  <si>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</si>
  <si>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</si>
  <si>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</si>
  <si>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</si>
  <si>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</si>
  <si>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</si>
  <si>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</si>
  <si>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</si>
  <si>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</si>
  <si>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</si>
  <si>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</si>
  <si>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</si>
  <si>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</si>
  <si>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</si>
  <si>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</si>
  <si>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</si>
  <si>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</si>
  <si>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</si>
  <si>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</si>
  <si>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</si>
  <si>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</si>
  <si>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</si>
  <si>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</si>
  <si>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</si>
  <si>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</si>
  <si>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</si>
  <si>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</si>
  <si>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</si>
  <si>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</si>
  <si>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</si>
  <si>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</si>
  <si>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</si>
  <si>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</si>
  <si>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</si>
  <si>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</si>
  <si>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</si>
  <si>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</si>
  <si>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</si>
  <si>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</si>
  <si>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</si>
  <si>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</si>
  <si>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</si>
  <si>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</si>
  <si>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</si>
  <si>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</si>
  <si>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</si>
  <si>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</si>
  <si>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</si>
  <si>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</si>
  <si>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</si>
  <si>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</si>
  <si>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</si>
  <si>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</si>
  <si>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</si>
  <si>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</si>
  <si>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</si>
  <si>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</si>
  <si>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</si>
  <si>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</si>
  <si>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</si>
  <si>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</si>
  <si>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</si>
  <si>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</si>
  <si>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</si>
  <si>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</si>
  <si>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</si>
  <si>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</si>
  <si>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</si>
  <si>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</si>
  <si>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</si>
  <si>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</si>
  <si>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</si>
  <si>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</si>
  <si>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</si>
  <si>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</si>
  <si>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</si>
  <si>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</si>
  <si>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</si>
  <si>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</si>
  <si>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</si>
  <si>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</si>
  <si>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</si>
  <si>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</si>
  <si>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</si>
  <si>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</si>
  <si>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</si>
  <si>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</si>
  <si>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</si>
  <si>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・水洗化率は高いが、人口減少等により有収水量は減少している。そのため、施設の維持管理費を使用料収入で賄うことが困難な状態となっている。
・施設の利用率が低く、整備した施設の効率性が悪い。</t>
    <rPh sb="1" eb="4">
      <t>スイセンカ</t>
    </rPh>
    <rPh sb="4" eb="5">
      <t>リツ</t>
    </rPh>
    <rPh sb="6" eb="7">
      <t>タカ</t>
    </rPh>
    <rPh sb="10" eb="12">
      <t>ジンコウ</t>
    </rPh>
    <rPh sb="12" eb="14">
      <t>ゲンショウ</t>
    </rPh>
    <rPh sb="14" eb="15">
      <t>トウ</t>
    </rPh>
    <rPh sb="18" eb="20">
      <t>ユウシュウ</t>
    </rPh>
    <rPh sb="20" eb="22">
      <t>スイリョウ</t>
    </rPh>
    <rPh sb="23" eb="25">
      <t>ゲンショウ</t>
    </rPh>
    <rPh sb="35" eb="37">
      <t>シセツ</t>
    </rPh>
    <rPh sb="38" eb="40">
      <t>イジ</t>
    </rPh>
    <rPh sb="40" eb="43">
      <t>カンリヒ</t>
    </rPh>
    <rPh sb="44" eb="47">
      <t>シヨウリョウ</t>
    </rPh>
    <rPh sb="47" eb="49">
      <t>シュウニュウ</t>
    </rPh>
    <rPh sb="50" eb="51">
      <t>マカナ</t>
    </rPh>
    <rPh sb="55" eb="57">
      <t>コンナン</t>
    </rPh>
    <rPh sb="58" eb="60">
      <t>ジョウタイ</t>
    </rPh>
    <rPh sb="70" eb="72">
      <t>シセツ</t>
    </rPh>
    <rPh sb="73" eb="76">
      <t>リヨウリツ</t>
    </rPh>
    <rPh sb="77" eb="78">
      <t>ヒク</t>
    </rPh>
    <rPh sb="80" eb="82">
      <t>セイビ</t>
    </rPh>
    <rPh sb="84" eb="86">
      <t>シセツ</t>
    </rPh>
    <rPh sb="87" eb="90">
      <t>コウリツセイ</t>
    </rPh>
    <rPh sb="91" eb="92">
      <t>ワル</t>
    </rPh>
    <phoneticPr fontId="4"/>
  </si>
  <si>
    <t>・供用開始後25年程度経過しており、診断の結果、施設が老朽化している状態である。今後行っていく施設の改築に向けて、計画的な対策を講じていく必要がある。</t>
    <rPh sb="1" eb="3">
      <t>キョウヨウ</t>
    </rPh>
    <rPh sb="3" eb="5">
      <t>カイシ</t>
    </rPh>
    <rPh sb="5" eb="6">
      <t>ゴ</t>
    </rPh>
    <rPh sb="8" eb="9">
      <t>ネン</t>
    </rPh>
    <rPh sb="9" eb="11">
      <t>テイド</t>
    </rPh>
    <rPh sb="11" eb="13">
      <t>ケイカ</t>
    </rPh>
    <rPh sb="18" eb="20">
      <t>シンダン</t>
    </rPh>
    <rPh sb="21" eb="23">
      <t>ケッカ</t>
    </rPh>
    <rPh sb="24" eb="26">
      <t>シセツ</t>
    </rPh>
    <rPh sb="27" eb="30">
      <t>ロウキュウカ</t>
    </rPh>
    <rPh sb="34" eb="36">
      <t>ジョウタイ</t>
    </rPh>
    <rPh sb="40" eb="42">
      <t>コンゴ</t>
    </rPh>
    <rPh sb="42" eb="43">
      <t>オコナ</t>
    </rPh>
    <rPh sb="47" eb="49">
      <t>シセツ</t>
    </rPh>
    <rPh sb="50" eb="52">
      <t>カイチク</t>
    </rPh>
    <rPh sb="53" eb="54">
      <t>ム</t>
    </rPh>
    <rPh sb="57" eb="60">
      <t>ケイカクテキ</t>
    </rPh>
    <rPh sb="61" eb="63">
      <t>タイサク</t>
    </rPh>
    <rPh sb="64" eb="65">
      <t>コウ</t>
    </rPh>
    <rPh sb="69" eb="71">
      <t>ヒツヨウ</t>
    </rPh>
    <phoneticPr fontId="4"/>
  </si>
  <si>
    <t>・使用料収入の増加が見込めない状態であるため、経営健全化に向けた施策等を検討していく必要がある。
・施設の改築更新については、優先順位により計画的に行っていく必要がある。</t>
    <rPh sb="1" eb="4">
      <t>シヨウリョウ</t>
    </rPh>
    <rPh sb="4" eb="6">
      <t>シュウニュウ</t>
    </rPh>
    <rPh sb="7" eb="9">
      <t>ゾウカ</t>
    </rPh>
    <rPh sb="10" eb="12">
      <t>ミコ</t>
    </rPh>
    <rPh sb="15" eb="17">
      <t>ジョウタイ</t>
    </rPh>
    <rPh sb="23" eb="25">
      <t>ケイエイ</t>
    </rPh>
    <rPh sb="25" eb="28">
      <t>ケンゼンカ</t>
    </rPh>
    <rPh sb="29" eb="30">
      <t>ム</t>
    </rPh>
    <rPh sb="32" eb="33">
      <t>セ</t>
    </rPh>
    <rPh sb="33" eb="34">
      <t>サク</t>
    </rPh>
    <rPh sb="34" eb="35">
      <t>トウ</t>
    </rPh>
    <rPh sb="36" eb="38">
      <t>ケントウ</t>
    </rPh>
    <rPh sb="42" eb="44">
      <t>ヒツヨウ</t>
    </rPh>
    <rPh sb="51" eb="53">
      <t>シセツ</t>
    </rPh>
    <rPh sb="54" eb="56">
      <t>カイチク</t>
    </rPh>
    <rPh sb="56" eb="58">
      <t>コウシン</t>
    </rPh>
    <rPh sb="64" eb="66">
      <t>ユウセン</t>
    </rPh>
    <rPh sb="66" eb="68">
      <t>ジュンイ</t>
    </rPh>
    <rPh sb="71" eb="74">
      <t>ケイカクテキ</t>
    </rPh>
    <rPh sb="75" eb="76">
      <t>オコナ</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</si>
</sst>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4-40C7-B6D7-26B9E417BA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C14-40C7-B6D7-26B9E417BA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43.88</c:v>
                </c:pt>
                <c:pt idx="1">
                  <c:v>43.65</c:v>
                </c:pt>
                <c:pt idx="2">
                  <c:v>38.979999999999997</c:v>
                </c:pt>
                <c:pt idx="3">
                  <c:v>38.979999999999997</c:v>
                </c:pt>
                <c:pt idx="4">
                  <c:v>37.64</c:v>
                </c:pt>
              </c:numCache>
            </c:numRef>
          </c:val>
          <c:extLst>
            <c:ext xmlns:c16="http://schemas.microsoft.com/office/drawing/2014/chart" uri="{C3380CC4-5D6E-409C-BE32-E72D297353CC}">
              <c16:uniqueId val="{00000000-729C-4BED-AF78-D69A2B07E1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29C-4BED-AF78-D69A2B07E1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95.81</c:v>
                </c:pt>
                <c:pt idx="1">
                  <c:v>95.87</c:v>
                </c:pt>
                <c:pt idx="2">
                  <c:v>96.13</c:v>
                </c:pt>
                <c:pt idx="3">
                  <c:v>96.16</c:v>
                </c:pt>
                <c:pt idx="4">
                  <c:v>96.13</c:v>
                </c:pt>
              </c:numCache>
            </c:numRef>
          </c:val>
          <c:extLst>
            <c:ext xmlns:c16="http://schemas.microsoft.com/office/drawing/2014/chart" uri="{C3380CC4-5D6E-409C-BE32-E72D297353CC}">
              <c16:uniqueId val="{00000000-A311-480B-AD9B-AC89199CE5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311-480B-AD9B-AC89199CE5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94.31</c:v>
                </c:pt>
                <c:pt idx="1">
                  <c:v>98.67</c:v>
                </c:pt>
                <c:pt idx="2">
                  <c:v>98.47</c:v>
                </c:pt>
                <c:pt idx="3">
                  <c:v>99.31</c:v>
                </c:pt>
                <c:pt idx="4">
                  <c:v>96.12</c:v>
                </c:pt>
              </c:numCache>
            </c:numRef>
          </c:val>
          <c:extLst>
            <c:ext xmlns:c16="http://schemas.microsoft.com/office/drawing/2014/chart" uri="{C3380CC4-5D6E-409C-BE32-E72D297353CC}">
              <c16:uniqueId val="{00000000-F35D-4027-B5D8-C79432890B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D-4027-B5D8-C79432890B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4-4C7A-934E-0A1FE9208F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4-4C7A-934E-0A1FE9208F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6-442D-AFD7-723C6ECE54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6-442D-AFD7-723C6ECE54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3-4E44-95FA-E552BBE338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3-4E44-95FA-E552BBE338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3-4605-BEB6-6C66443B64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3-4605-BEB6-6C66443B64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4-4EF3-AA01-DBFE9BF652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AE4-4EF3-AA01-DBFE9BF652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53.48</c:v>
                </c:pt>
                <c:pt idx="1">
                  <c:v>59.79</c:v>
                </c:pt>
                <c:pt idx="2">
                  <c:v>63.98</c:v>
                </c:pt>
                <c:pt idx="3">
                  <c:v>64.790000000000006</c:v>
                </c:pt>
                <c:pt idx="4">
                  <c:v>62.49</c:v>
                </c:pt>
              </c:numCache>
            </c:numRef>
          </c:val>
          <c:extLst>
            <c:ext xmlns:c16="http://schemas.microsoft.com/office/drawing/2014/chart" uri="{C3380CC4-5D6E-409C-BE32-E72D297353CC}">
              <c16:uniqueId val="{00000000-F244-480D-BCC1-9FF5C3FBCD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244-480D-BCC1-9FF5C3FBCD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279.42</c:v>
                </c:pt>
                <c:pt idx="1">
                  <c:v>248.84</c:v>
                </c:pt>
                <c:pt idx="2">
                  <c:v>228</c:v>
                </c:pt>
                <c:pt idx="3">
                  <c:v>230.3</c:v>
                </c:pt>
                <c:pt idx="4">
                  <c:v>245.59</c:v>
                </c:pt>
              </c:numCache>
            </c:numRef>
          </c:val>
          <c:extLst>
            <c:ext xmlns:c16="http://schemas.microsoft.com/office/drawing/2014/chart" uri="{C3380CC4-5D6E-409C-BE32-E72D297353CC}">
              <c16:uniqueId val="{00000000-8875-43A8-A33C-57B2680773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875-43A8-A33C-57B2680773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15698</v>
      </c>
      <c r="AM8" s="69"/>
      <c r="AN8" s="69"/>
      <c r="AO8" s="69"/>
      <c r="AP8" s="69"/>
      <c r="AQ8" s="69"/>
      <c r="AR8" s="69"/>
      <c r="AS8" s="69"/>
      <c r="AT8" s="68">
        <f>データ!T6</f>
        <v>192.78</v>
      </c>
      <c r="AU8" s="68"/>
      <c r="AV8" s="68"/>
      <c r="AW8" s="68"/>
      <c r="AX8" s="68"/>
      <c r="AY8" s="68"/>
      <c r="AZ8" s="68"/>
      <c r="BA8" s="68"/>
      <c r="BB8" s="68">
        <f>データ!U6</f>
        <v>81.430000000000007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4.3099999999999996</v>
      </c>
      <c r="Q10" s="68"/>
      <c r="R10" s="68"/>
      <c r="S10" s="68"/>
      <c r="T10" s="68"/>
      <c r="U10" s="68"/>
      <c r="V10" s="68"/>
      <c r="W10" s="68">
        <f>データ!Q6</f>
        <v>86.25</v>
      </c>
      <c r="X10" s="68"/>
      <c r="Y10" s="68"/>
      <c r="Z10" s="68"/>
      <c r="AA10" s="68"/>
      <c r="AB10" s="68"/>
      <c r="AC10" s="68"/>
      <c r="AD10" s="69">
        <f>データ!R6</f>
        <v>2820</v>
      </c>
      <c r="AE10" s="69"/>
      <c r="AF10" s="69"/>
      <c r="AG10" s="69"/>
      <c r="AH10" s="69"/>
      <c r="AI10" s="69"/>
      <c r="AJ10" s="69"/>
      <c r="AK10" s="2"/>
      <c r="AL10" s="69">
        <f>データ!V6</f>
        <v>672</v>
      </c>
      <c r="AM10" s="69"/>
      <c r="AN10" s="69"/>
      <c r="AO10" s="69"/>
      <c r="AP10" s="69"/>
      <c r="AQ10" s="69"/>
      <c r="AR10" s="69"/>
      <c r="AS10" s="69"/>
      <c r="AT10" s="68">
        <f>データ!W6</f>
        <v>0.49</v>
      </c>
      <c r="AU10" s="68"/>
      <c r="AV10" s="68"/>
      <c r="AW10" s="68"/>
      <c r="AX10" s="68"/>
      <c r="AY10" s="68"/>
      <c r="AZ10" s="68"/>
      <c r="BA10" s="68"/>
      <c r="BB10" s="68">
        <f>データ!X6</f>
        <v>1371.43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4g7yrbIfm9V2wanNkDUsupk0soahHpJO1bkZj+jWRSQ1cefQ31xcEOK9v/JaO/eYjUrZYA0xwWphGyA3wCyVg==" saltValue="+EuYoRTnRG5cDE1GnbJ7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94111</v>
      </c>
      <c r="D6" s="33">
        <f t="shared" si="3"/>
        <v>47</v>
      </c>
      <c r="E6" s="33">
        <f t="shared" si="3"/>
        <v>17</v>
      </c>
      <c r="F6" s="33">
        <f t="shared" si="3"/>
        <v>5</v>
      </c>
      <c r="G6" s="33">
        <f t="shared" si="3"/>
        <v>0</v>
      </c>
      <c r="H6" s="33" t="str">
        <f t="shared" si="3"/>
        <v>栃木県　那珂川町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4.3099999999999996</v>
      </c>
      <c r="Q6" s="34">
        <f t="shared" si="3"/>
        <v>86.25</v>
      </c>
      <c r="R6" s="34">
        <f t="shared" si="3"/>
        <v>2820</v>
      </c>
      <c r="S6" s="34">
        <f t="shared" si="3"/>
        <v>15698</v>
      </c>
      <c r="T6" s="34">
        <f t="shared" si="3"/>
        <v>192.78</v>
      </c>
      <c r="U6" s="34">
        <f t="shared" si="3"/>
        <v>81.430000000000007</v>
      </c>
      <c r="V6" s="34">
        <f t="shared" si="3"/>
        <v>672</v>
      </c>
      <c r="W6" s="34">
        <f t="shared" si="3"/>
        <v>0.49</v>
      </c>
      <c r="X6" s="34">
        <f t="shared" si="3"/>
        <v>1371.43</v>
      </c>
      <c r="Y6" s="35">
        <f>IF(Y7="",NA(),Y7)</f>
        <v>94.31</v>
      </c>
      <c r="Z6" s="35">
        <f t="shared" ref="Z6:AH6" si="4">IF(Z7="",NA(),Z7)</f>
        <v>98.67</v>
      </c>
      <c r="AA6" s="35">
        <f t="shared" si="4"/>
        <v>98.47</v>
      </c>
      <c r="AB6" s="35">
        <f t="shared" si="4"/>
        <v>99.31</v>
      </c>
      <c r="AC6" s="35">
        <f t="shared" si="4"/>
        <v>96.12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53.48</v>
      </c>
      <c r="BR6" s="35">
        <f t="shared" ref="BR6:BZ6" si="8">IF(BR7="",NA(),BR7)</f>
        <v>59.79</v>
      </c>
      <c r="BS6" s="35">
        <f t="shared" si="8"/>
        <v>63.98</v>
      </c>
      <c r="BT6" s="35">
        <f t="shared" si="8"/>
        <v>64.790000000000006</v>
      </c>
      <c r="BU6" s="35">
        <f t="shared" si="8"/>
        <v>62.49</v>
      </c>
      <c r="BV6" s="35">
        <f t="shared" si="8"/>
        <v>55.32</v>
      </c>
      <c r="BW6" s="35">
        <f t="shared" si="8"/>
        <v>59.8</v>
      </c>
      <c r="BX6" s="35">
        <f t="shared" si="8"/>
        <v>57.77</v>
      </c>
      <c r="BY6" s="35">
        <f t="shared" si="8"/>
        <v>57.31</v>
      </c>
      <c r="BZ6" s="35">
        <f t="shared" si="8"/>
        <v>57.08</v>
      </c>
      <c r="CA6" s="34" t="str">
        <f>IF(CA7="","",IF(CA7="-","【-】","【"&amp;SUBSTITUTE(TEXT(CA7,"#,##0.00"),"-","△")&amp;"】"))</f>
        <v>【60.94】</v>
      </c>
      <c r="CB6" s="35">
        <f>IF(CB7="",NA(),CB7)</f>
        <v>279.42</v>
      </c>
      <c r="CC6" s="35">
        <f t="shared" ref="CC6:CK6" si="9">IF(CC7="",NA(),CC7)</f>
        <v>248.84</v>
      </c>
      <c r="CD6" s="35">
        <f t="shared" si="9"/>
        <v>228</v>
      </c>
      <c r="CE6" s="35">
        <f t="shared" si="9"/>
        <v>230.3</v>
      </c>
      <c r="CF6" s="35">
        <f t="shared" si="9"/>
        <v>245.59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43.88</v>
      </c>
      <c r="CN6" s="35">
        <f t="shared" ref="CN6:CV6" si="10">IF(CN7="",NA(),CN7)</f>
        <v>43.65</v>
      </c>
      <c r="CO6" s="35">
        <f t="shared" si="10"/>
        <v>38.979999999999997</v>
      </c>
      <c r="CP6" s="35">
        <f t="shared" si="10"/>
        <v>38.979999999999997</v>
      </c>
      <c r="CQ6" s="35">
        <f t="shared" si="10"/>
        <v>37.64</v>
      </c>
      <c r="CR6" s="35">
        <f t="shared" si="10"/>
        <v>60.65</v>
      </c>
      <c r="CS6" s="35">
        <f t="shared" si="10"/>
        <v>51.75</v>
      </c>
      <c r="CT6" s="35">
        <f t="shared" si="10"/>
        <v>50.68</v>
      </c>
      <c r="CU6" s="35">
        <f t="shared" si="10"/>
        <v>50.14</v>
      </c>
      <c r="CV6" s="35">
        <f t="shared" si="10"/>
        <v>54.83</v>
      </c>
      <c r="CW6" s="34" t="str">
        <f>IF(CW7="","",IF(CW7="-","【-】","【"&amp;SUBSTITUTE(TEXT(CW7,"#,##0.00"),"-","△")&amp;"】"))</f>
        <v>【54.84】</v>
      </c>
      <c r="CX6" s="35">
        <f>IF(CX7="",NA(),CX7)</f>
        <v>95.81</v>
      </c>
      <c r="CY6" s="35">
        <f t="shared" ref="CY6:DG6" si="11">IF(CY7="",NA(),CY7)</f>
        <v>95.87</v>
      </c>
      <c r="CZ6" s="35">
        <f t="shared" si="11"/>
        <v>96.13</v>
      </c>
      <c r="DA6" s="35">
        <f t="shared" si="11"/>
        <v>96.16</v>
      </c>
      <c r="DB6" s="35">
        <f t="shared" si="11"/>
        <v>96.13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94111</v>
      </c>
      <c r="D7" s="37">
        <v>47</v>
      </c>
      <c r="E7" s="37">
        <v>17</v>
      </c>
      <c r="F7" s="37">
        <v>5</v>
      </c>
      <c r="G7" s="37">
        <v>0</v>
      </c>
      <c r="H7" s="37" t="s">
        <v>98</v>
      </c>
      <c r="I7" s="37" t="s">
        <v>99</v>
      </c>
      <c r="J7" s="37" t="s">
        <v>100</v>
      </c>
      <c r="K7" s="37" t="s">
        <v>101</v>
      </c>
      <c r="L7" s="37" t="s">
        <v>102</v>
      </c>
      <c r="M7" s="37" t="s">
        <v>103</v>
      </c>
      <c r="N7" s="38" t="s">
        <v>104</v>
      </c>
      <c r="O7" s="38" t="s">
        <v>105</v>
      </c>
      <c r="P7" s="38">
        <v>4.3099999999999996</v>
      </c>
      <c r="Q7" s="38">
        <v>86.25</v>
      </c>
      <c r="R7" s="38">
        <v>2820</v>
      </c>
      <c r="S7" s="38">
        <v>15698</v>
      </c>
      <c r="T7" s="38">
        <v>192.78</v>
      </c>
      <c r="U7" s="38">
        <v>81.430000000000007</v>
      </c>
      <c r="V7" s="38">
        <v>672</v>
      </c>
      <c r="W7" s="38">
        <v>0.49</v>
      </c>
      <c r="X7" s="38">
        <v>1371.43</v>
      </c>
      <c r="Y7" s="38">
        <v>94.31</v>
      </c>
      <c r="Z7" s="38">
        <v>98.67</v>
      </c>
      <c r="AA7" s="38">
        <v>98.47</v>
      </c>
      <c r="AB7" s="38">
        <v>99.31</v>
      </c>
      <c r="AC7" s="38">
        <v>96.12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53.48</v>
      </c>
      <c r="BR7" s="38">
        <v>59.79</v>
      </c>
      <c r="BS7" s="38">
        <v>63.98</v>
      </c>
      <c r="BT7" s="38">
        <v>64.790000000000006</v>
      </c>
      <c r="BU7" s="38">
        <v>62.49</v>
      </c>
      <c r="BV7" s="38">
        <v>55.32</v>
      </c>
      <c r="BW7" s="38">
        <v>59.8</v>
      </c>
      <c r="BX7" s="38">
        <v>57.77</v>
      </c>
      <c r="BY7" s="38">
        <v>57.31</v>
      </c>
      <c r="BZ7" s="38">
        <v>57.08</v>
      </c>
      <c r="CA7" s="38">
        <v>60.94</v>
      </c>
      <c r="CB7" s="38">
        <v>279.42</v>
      </c>
      <c r="CC7" s="38">
        <v>248.84</v>
      </c>
      <c r="CD7" s="38">
        <v>228</v>
      </c>
      <c r="CE7" s="38">
        <v>230.3</v>
      </c>
      <c r="CF7" s="38">
        <v>245.59</v>
      </c>
      <c r="CG7" s="38">
        <v>283.17</v>
      </c>
      <c r="CH7" s="38">
        <v>263.76</v>
      </c>
      <c r="CI7" s="38">
        <v>274.35000000000002</v>
      </c>
      <c r="CJ7" s="38">
        <v>273.52</v>
      </c>
      <c r="CK7" s="38">
        <v>274.99</v>
      </c>
      <c r="CL7" s="38">
        <v>253.04</v>
      </c>
      <c r="CM7" s="38">
        <v>43.88</v>
      </c>
      <c r="CN7" s="38">
        <v>43.65</v>
      </c>
      <c r="CO7" s="38">
        <v>38.979999999999997</v>
      </c>
      <c r="CP7" s="38">
        <v>38.979999999999997</v>
      </c>
      <c r="CQ7" s="38">
        <v>37.64</v>
      </c>
      <c r="CR7" s="38">
        <v>60.65</v>
      </c>
      <c r="CS7" s="38">
        <v>51.75</v>
      </c>
      <c r="CT7" s="38">
        <v>50.68</v>
      </c>
      <c r="CU7" s="38">
        <v>50.14</v>
      </c>
      <c r="CV7" s="38">
        <v>54.83</v>
      </c>
      <c r="CW7" s="38">
        <v>54.84</v>
      </c>
      <c r="CX7" s="38">
        <v>95.81</v>
      </c>
      <c r="CY7" s="38">
        <v>95.87</v>
      </c>
      <c r="CZ7" s="38">
        <v>96.13</v>
      </c>
      <c r="DA7" s="38">
        <v>96.16</v>
      </c>
      <c r="DB7" s="38">
        <v>96.13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良</cp:lastModifiedBy>
  <dcterms:created xsi:type="dcterms:W3CDTF">2021-12-03T07:56:36Z</dcterms:created>
  <dcterms:modified xsi:type="dcterms:W3CDTF">2022-01-14T01:02:46Z</dcterms:modified>
  <cp:category/>
</cp:coreProperties>
</file>