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92.168.0.20\上下水道課\011  業務係\４－３　経営戦略・経営分析\経営分析\経営比較分析表（R4.1）\"/>
    </mc:Choice>
  </mc:AlternateContent>
  <xr:revisionPtr revIDLastSave="0" documentId="13_ncr:1_{F03154BA-EA2B-48D0-A8EB-AA43A35FC4E6}" xr6:coauthVersionLast="47" xr6:coauthVersionMax="47" xr10:uidLastSave="{00000000-0000-0000-0000-000000000000}"/>
  <workbookProtection workbookAlgorithmName="SHA-512" workbookHashValue="VKjfPqRFhM/HRN+HlDVE9JOVZBkVH1KcJl7Mcv5uUyk1Xoz04B5kTQrHg/Ld1u/JMV3WhwyhEiixo+qFu0JLfg==" workbookSaltValue="snbALODS9f4lA58pCkYmg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G85" i="4"/>
  <c r="BB10" i="4"/>
  <c r="AT10" i="4"/>
  <c r="AL10" i="4"/>
  <c r="W10" i="4"/>
  <c r="I10" i="4"/>
  <c r="B10" i="4"/>
  <c r="AD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<sst xmlns="http://schemas.openxmlformats.org/spreadsheetml/2006/main" count="228" uniqueCount="114">
  <si>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</si>
  <si>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</si>
  <si>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</si>
  <si>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</si>
  <si>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</si>
  <si>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</si>
  <si>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</si>
  <si>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</si>
  <si>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</si>
  <si>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</si>
  <si>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</si>
  <si>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</si>
  <si>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</si>
  <si>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</si>
  <si>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</si>
  <si>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</si>
  <si>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</si>
  <si>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</si>
  <si>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</si>
  <si>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</si>
  <si>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</si>
  <si>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</si>
  <si>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</si>
  <si>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</si>
  <si>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</si>
  <si>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</si>
  <si>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</si>
  <si>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</si>
  <si>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</si>
  <si>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</si>
  <si>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</si>
  <si>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</si>
  <si>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</si>
  <si>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</si>
  <si>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</si>
  <si>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</si>
  <si>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</si>
  <si>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</si>
  <si>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</si>
  <si>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</si>
  <si>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</si>
  <si>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</si>
  <si>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</si>
  <si>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</si>
  <si>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</si>
  <si>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</si>
  <si>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</si>
  <si>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</si>
  <si>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</si>
  <si>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</si>
  <si>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</si>
  <si>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</si>
  <si>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</si>
  <si>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</si>
  <si>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</si>
  <si>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</si>
  <si>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</si>
  <si>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</si>
  <si>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</si>
  <si>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</si>
  <si>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</si>
  <si>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</si>
  <si>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</si>
  <si>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</si>
  <si>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</si>
  <si>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</si>
  <si>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</si>
  <si>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</si>
  <si>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</si>
  <si>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</si>
  <si>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</si>
  <si>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</si>
  <si>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</si>
  <si>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</si>
  <si>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</si>
  <si>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</si>
  <si>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</si>
  <si>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</si>
  <si>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</si>
  <si>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</si>
  <si>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</si>
  <si>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</si>
  <si>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</si>
  <si>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</si>
  <si>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</si>
  <si>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</si>
  <si>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</si>
  <si>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</si>
  <si>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</si>
  <si>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</si>
  <si>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</si>
  <si>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</si>
  <si>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</si>
  <si>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</si>
  <si>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</si>
  <si>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</si>
  <si>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</si>
  <si>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</si>
  <si>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</si>
  <si>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</si>
  <si>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</si>
  <si>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</si>
  <si>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</si>
  <si>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</si>
  <si>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</si>
  <si>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</si>
  <si>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</si>
  <si>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</si>
  <si>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</si>
  <si>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</si>
  <si>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</si>
  <si>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今後、老朽化した施設・設備・管路が増加することから、経営状況との調整を図りながら、計画的で持続的な更新をしていく必要がある。
　また、適切な水需要予測に基づくダウンサイジングやスペックダウンを実施し、財政負担の軽減及び機械設備の適正化を図る必要がある。</t>
    <rPh sb="1" eb="3">
      <t>コンゴ</t>
    </rPh>
    <rPh sb="4" eb="7">
      <t>ロウキュウカ</t>
    </rPh>
    <rPh sb="9" eb="11">
      <t>シセツ</t>
    </rPh>
    <rPh sb="12" eb="14">
      <t>セツビ</t>
    </rPh>
    <rPh sb="15" eb="17">
      <t>カンロ</t>
    </rPh>
    <rPh sb="18" eb="20">
      <t>ゾウカ</t>
    </rPh>
    <rPh sb="27" eb="29">
      <t>ケイエイ</t>
    </rPh>
    <rPh sb="29" eb="31">
      <t>ジョウキョウ</t>
    </rPh>
    <rPh sb="33" eb="35">
      <t>チョウセイ</t>
    </rPh>
    <rPh sb="36" eb="37">
      <t>ハカ</t>
    </rPh>
    <rPh sb="42" eb="45">
      <t>ケイカクテキ</t>
    </rPh>
    <rPh sb="46" eb="49">
      <t>ジゾクテキ</t>
    </rPh>
    <rPh sb="50" eb="52">
      <t>コウシン</t>
    </rPh>
    <rPh sb="57" eb="59">
      <t>ヒツヨウ</t>
    </rPh>
    <rPh sb="68" eb="70">
      <t>テキセツ</t>
    </rPh>
    <rPh sb="71" eb="72">
      <t>ミズ</t>
    </rPh>
    <rPh sb="72" eb="74">
      <t>ジュヨウ</t>
    </rPh>
    <rPh sb="74" eb="76">
      <t>ヨソク</t>
    </rPh>
    <rPh sb="77" eb="78">
      <t>モト</t>
    </rPh>
    <rPh sb="97" eb="99">
      <t>ジッシ</t>
    </rPh>
    <rPh sb="101" eb="103">
      <t>ザイセイ</t>
    </rPh>
    <rPh sb="103" eb="105">
      <t>フタン</t>
    </rPh>
    <rPh sb="106" eb="108">
      <t>ケイゲン</t>
    </rPh>
    <rPh sb="108" eb="109">
      <t>オヨ</t>
    </rPh>
    <rPh sb="110" eb="112">
      <t>キカイ</t>
    </rPh>
    <rPh sb="112" eb="114">
      <t>セツビ</t>
    </rPh>
    <rPh sb="115" eb="118">
      <t>テキセイカ</t>
    </rPh>
    <rPh sb="119" eb="120">
      <t>ハカ</t>
    </rPh>
    <rPh sb="121" eb="123">
      <t>ヒツヨウ</t>
    </rPh>
    <phoneticPr fontId="4"/>
  </si>
  <si>
    <t xml:space="preserve">　①経常収支比率は、人件費の抑制により増加傾向にあったが、近年では電気料金の増加及び施設の老朽化に伴う修繕費用の増加により減少している。同様の理由から⑥給水原価は増加している。
　③流動比率は近年増加傾向で、類似団体平均値を上回っており、経営改善はされているが、将来を見据えて、内部留保資金を増加させ、経営の安定性を担保するよう努める必要がある。
　④企業債残高対給水収益比率は類似団体と比較して低い水準となっているが、今後老朽化した設備・管路の更新を行っていくにあたり、設備投資の増大に伴う起債額の増加が見込まれるため、指標が増加するものと考えられる。　
　⑤料金回収率は、徐々に減少傾向となっており、今後も設備更新に伴い、減価償却費が増加するため、減少していく見込みである。
　⑦施設利用率は類似団体と比較して、高い水準となっており、おおむね適正な施設規模・設備性能であるが、今後の水需要予測に基づきダウンサイジングやスペックダウンを引き続き検討していく。
　⑧有収率は、管路の漏水調査業務委託を実施し、漏水箇所の修繕を随時行っているが、引き続き類似団体平均値より低い水準となっている。今後も効率的な施設活用のために継続して漏水調査を実施していく必要がある。
</t>
    <rPh sb="2" eb="4">
      <t>ケイジョウ</t>
    </rPh>
    <rPh sb="4" eb="6">
      <t>シュウシ</t>
    </rPh>
    <rPh sb="6" eb="8">
      <t>ヒリツ</t>
    </rPh>
    <rPh sb="10" eb="13">
      <t>ジンケンヒ</t>
    </rPh>
    <rPh sb="14" eb="16">
      <t>ヨクセイ</t>
    </rPh>
    <rPh sb="19" eb="21">
      <t>ゾウカ</t>
    </rPh>
    <rPh sb="21" eb="23">
      <t>ケイコウ</t>
    </rPh>
    <rPh sb="29" eb="31">
      <t>キンネン</t>
    </rPh>
    <rPh sb="33" eb="35">
      <t>デンキ</t>
    </rPh>
    <rPh sb="35" eb="36">
      <t>リョウ</t>
    </rPh>
    <rPh sb="36" eb="37">
      <t>キン</t>
    </rPh>
    <rPh sb="38" eb="40">
      <t>ゾウカ</t>
    </rPh>
    <rPh sb="40" eb="41">
      <t>オヨ</t>
    </rPh>
    <rPh sb="42" eb="44">
      <t>シセツ</t>
    </rPh>
    <rPh sb="45" eb="48">
      <t>ロウキュウカ</t>
    </rPh>
    <rPh sb="49" eb="50">
      <t>トモナ</t>
    </rPh>
    <rPh sb="51" eb="53">
      <t>シュウゼン</t>
    </rPh>
    <rPh sb="53" eb="55">
      <t>ヒヨウ</t>
    </rPh>
    <rPh sb="56" eb="58">
      <t>ゾウカ</t>
    </rPh>
    <rPh sb="61" eb="63">
      <t>ゲンショウ</t>
    </rPh>
    <rPh sb="68" eb="70">
      <t>ドウヨウ</t>
    </rPh>
    <rPh sb="71" eb="73">
      <t>リユウ</t>
    </rPh>
    <rPh sb="76" eb="78">
      <t>キュウスイ</t>
    </rPh>
    <rPh sb="78" eb="80">
      <t>ゲンカ</t>
    </rPh>
    <rPh sb="81" eb="83">
      <t>ゾウカ</t>
    </rPh>
    <rPh sb="91" eb="93">
      <t>リュウドウ</t>
    </rPh>
    <rPh sb="93" eb="95">
      <t>ヒリツ</t>
    </rPh>
    <rPh sb="96" eb="98">
      <t>キンネン</t>
    </rPh>
    <rPh sb="98" eb="100">
      <t>ゾウカ</t>
    </rPh>
    <rPh sb="100" eb="102">
      <t>ケイコウ</t>
    </rPh>
    <rPh sb="104" eb="106">
      <t>ルイジ</t>
    </rPh>
    <rPh sb="106" eb="108">
      <t>ダンタイ</t>
    </rPh>
    <rPh sb="108" eb="111">
      <t>ヘイキンチ</t>
    </rPh>
    <rPh sb="112" eb="114">
      <t>ウワマワ</t>
    </rPh>
    <rPh sb="119" eb="121">
      <t>ケイエイ</t>
    </rPh>
    <rPh sb="121" eb="123">
      <t>カイゼン</t>
    </rPh>
    <rPh sb="131" eb="133">
      <t>ショウライ</t>
    </rPh>
    <rPh sb="134" eb="136">
      <t>ミス</t>
    </rPh>
    <rPh sb="139" eb="141">
      <t>ナイブ</t>
    </rPh>
    <rPh sb="141" eb="143">
      <t>リュウホ</t>
    </rPh>
    <rPh sb="143" eb="145">
      <t>シキン</t>
    </rPh>
    <rPh sb="146" eb="148">
      <t>ゾウカ</t>
    </rPh>
    <rPh sb="151" eb="153">
      <t>ケイエイ</t>
    </rPh>
    <rPh sb="154" eb="157">
      <t>アンテイセイ</t>
    </rPh>
    <rPh sb="158" eb="160">
      <t>タンポ</t>
    </rPh>
    <rPh sb="164" eb="165">
      <t>ツト</t>
    </rPh>
    <rPh sb="167" eb="169">
      <t>ヒツヨウ</t>
    </rPh>
    <rPh sb="176" eb="178">
      <t>キギョウ</t>
    </rPh>
    <rPh sb="178" eb="179">
      <t>サイ</t>
    </rPh>
    <rPh sb="179" eb="181">
      <t>ザンダカ</t>
    </rPh>
    <rPh sb="181" eb="182">
      <t>タイ</t>
    </rPh>
    <rPh sb="182" eb="184">
      <t>キュウスイ</t>
    </rPh>
    <rPh sb="184" eb="186">
      <t>シュウエキ</t>
    </rPh>
    <rPh sb="186" eb="188">
      <t>ヒリツ</t>
    </rPh>
    <rPh sb="189" eb="191">
      <t>ルイジ</t>
    </rPh>
    <rPh sb="191" eb="193">
      <t>ダンタイ</t>
    </rPh>
    <rPh sb="194" eb="196">
      <t>ヒカク</t>
    </rPh>
    <rPh sb="198" eb="199">
      <t>ヒク</t>
    </rPh>
    <rPh sb="200" eb="202">
      <t>スイジュン</t>
    </rPh>
    <rPh sb="210" eb="212">
      <t>コンゴ</t>
    </rPh>
    <rPh sb="212" eb="215">
      <t>ロウキュウカ</t>
    </rPh>
    <rPh sb="217" eb="219">
      <t>セツビ</t>
    </rPh>
    <rPh sb="220" eb="222">
      <t>カンロ</t>
    </rPh>
    <rPh sb="223" eb="225">
      <t>コウシン</t>
    </rPh>
    <rPh sb="226" eb="227">
      <t>オコナ</t>
    </rPh>
    <rPh sb="236" eb="238">
      <t>セツビ</t>
    </rPh>
    <rPh sb="238" eb="240">
      <t>トウシ</t>
    </rPh>
    <rPh sb="241" eb="243">
      <t>ゾウダイ</t>
    </rPh>
    <rPh sb="244" eb="245">
      <t>トモナ</t>
    </rPh>
    <rPh sb="246" eb="248">
      <t>キサイ</t>
    </rPh>
    <rPh sb="248" eb="249">
      <t>ガク</t>
    </rPh>
    <rPh sb="250" eb="252">
      <t>ゾウカ</t>
    </rPh>
    <rPh sb="253" eb="255">
      <t>ミコ</t>
    </rPh>
    <rPh sb="261" eb="263">
      <t>シヒョウ</t>
    </rPh>
    <rPh sb="264" eb="266">
      <t>ゾウカ</t>
    </rPh>
    <rPh sb="271" eb="272">
      <t>カンガ</t>
    </rPh>
    <rPh sb="281" eb="283">
      <t>リョウキン</t>
    </rPh>
    <rPh sb="283" eb="285">
      <t>カイシュウ</t>
    </rPh>
    <rPh sb="285" eb="286">
      <t>リツ</t>
    </rPh>
    <rPh sb="288" eb="290">
      <t>ジョジョ</t>
    </rPh>
    <rPh sb="291" eb="293">
      <t>ゲンショウ</t>
    </rPh>
    <rPh sb="293" eb="295">
      <t>ケイコウ</t>
    </rPh>
    <rPh sb="302" eb="304">
      <t>コンゴ</t>
    </rPh>
    <rPh sb="305" eb="307">
      <t>セツビ</t>
    </rPh>
    <rPh sb="307" eb="309">
      <t>コウシン</t>
    </rPh>
    <rPh sb="310" eb="311">
      <t>トモナ</t>
    </rPh>
    <rPh sb="313" eb="315">
      <t>ゲンカ</t>
    </rPh>
    <rPh sb="315" eb="317">
      <t>ショウキャク</t>
    </rPh>
    <rPh sb="317" eb="318">
      <t>ヒ</t>
    </rPh>
    <rPh sb="319" eb="321">
      <t>ゾウカ</t>
    </rPh>
    <rPh sb="326" eb="328">
      <t>ゲンショウ</t>
    </rPh>
    <rPh sb="332" eb="334">
      <t>ミコ</t>
    </rPh>
    <rPh sb="342" eb="344">
      <t>シセツ</t>
    </rPh>
    <rPh sb="344" eb="347">
      <t>リヨウリツ</t>
    </rPh>
    <rPh sb="348" eb="350">
      <t>ルイジ</t>
    </rPh>
    <rPh sb="350" eb="352">
      <t>ダンタイ</t>
    </rPh>
    <rPh sb="353" eb="355">
      <t>ヒカク</t>
    </rPh>
    <rPh sb="358" eb="359">
      <t>タカ</t>
    </rPh>
    <rPh sb="360" eb="362">
      <t>スイジュン</t>
    </rPh>
    <rPh sb="373" eb="375">
      <t>テキセイ</t>
    </rPh>
    <rPh sb="376" eb="378">
      <t>シセツ</t>
    </rPh>
    <rPh sb="378" eb="380">
      <t>キボ</t>
    </rPh>
    <rPh sb="381" eb="383">
      <t>セツビ</t>
    </rPh>
    <rPh sb="383" eb="385">
      <t>セイノウ</t>
    </rPh>
    <rPh sb="390" eb="392">
      <t>コンゴ</t>
    </rPh>
    <rPh sb="393" eb="394">
      <t>ミズ</t>
    </rPh>
    <rPh sb="394" eb="396">
      <t>ジュヨウ</t>
    </rPh>
    <rPh sb="396" eb="398">
      <t>ヨソク</t>
    </rPh>
    <rPh sb="399" eb="400">
      <t>モト</t>
    </rPh>
    <rPh sb="419" eb="420">
      <t>ヒ</t>
    </rPh>
    <rPh sb="421" eb="422">
      <t>ツヅ</t>
    </rPh>
    <rPh sb="423" eb="425">
      <t>ケントウ</t>
    </rPh>
    <rPh sb="433" eb="436">
      <t>ユウシュウリツ</t>
    </rPh>
    <rPh sb="454" eb="456">
      <t>ロウスイ</t>
    </rPh>
    <rPh sb="456" eb="458">
      <t>カショ</t>
    </rPh>
    <rPh sb="459" eb="461">
      <t>シュウゼン</t>
    </rPh>
    <rPh sb="462" eb="464">
      <t>ズイジ</t>
    </rPh>
    <rPh sb="464" eb="465">
      <t>オコナ</t>
    </rPh>
    <rPh sb="471" eb="472">
      <t>ヒ</t>
    </rPh>
    <rPh sb="473" eb="474">
      <t>ツヅ</t>
    </rPh>
    <rPh sb="475" eb="477">
      <t>ルイジ</t>
    </rPh>
    <rPh sb="477" eb="479">
      <t>ダンタイ</t>
    </rPh>
    <rPh sb="479" eb="481">
      <t>ヘイキン</t>
    </rPh>
    <rPh sb="481" eb="482">
      <t>チ</t>
    </rPh>
    <rPh sb="484" eb="485">
      <t>ヒク</t>
    </rPh>
    <rPh sb="486" eb="488">
      <t>スイジュン</t>
    </rPh>
    <rPh sb="495" eb="497">
      <t>コンゴ</t>
    </rPh>
    <rPh sb="498" eb="501">
      <t>コウリツテキ</t>
    </rPh>
    <rPh sb="502" eb="504">
      <t>シセツ</t>
    </rPh>
    <rPh sb="504" eb="506">
      <t>カツヨウ</t>
    </rPh>
    <rPh sb="510" eb="512">
      <t>ケイゾク</t>
    </rPh>
    <rPh sb="514" eb="516">
      <t>ロウスイ</t>
    </rPh>
    <rPh sb="516" eb="518">
      <t>チョウサ</t>
    </rPh>
    <rPh sb="519" eb="521">
      <t>ジッシ</t>
    </rPh>
    <rPh sb="525" eb="527">
      <t>ヒツヨウ</t>
    </rPh>
    <phoneticPr fontId="4"/>
  </si>
  <si>
    <t>　①有形固定資産減価償却率は65.47％となっており、施設の老朽化が進んでいる。
　③管路更新率は、類似団体平均値と比較して同水準となっているが、今後も継続して計画的な更新を実施していく必要がある。</t>
    <rPh sb="2" eb="4">
      <t>ユウケイ</t>
    </rPh>
    <rPh sb="4" eb="6">
      <t>コテイ</t>
    </rPh>
    <rPh sb="6" eb="8">
      <t>シサン</t>
    </rPh>
    <rPh sb="8" eb="10">
      <t>ゲンカ</t>
    </rPh>
    <rPh sb="10" eb="12">
      <t>ショウキャク</t>
    </rPh>
    <rPh sb="12" eb="13">
      <t>リツ</t>
    </rPh>
    <rPh sb="27" eb="29">
      <t>シセツ</t>
    </rPh>
    <rPh sb="30" eb="33">
      <t>ロウキュウカ</t>
    </rPh>
    <rPh sb="34" eb="35">
      <t>スス</t>
    </rPh>
    <rPh sb="43" eb="45">
      <t>カンロ</t>
    </rPh>
    <rPh sb="45" eb="47">
      <t>コウシン</t>
    </rPh>
    <rPh sb="47" eb="48">
      <t>リツ</t>
    </rPh>
    <rPh sb="50" eb="52">
      <t>ルイジ</t>
    </rPh>
    <rPh sb="52" eb="54">
      <t>ダンタイ</t>
    </rPh>
    <rPh sb="54" eb="57">
      <t>ヘイキンチ</t>
    </rPh>
    <rPh sb="58" eb="60">
      <t>ヒカク</t>
    </rPh>
    <rPh sb="62" eb="65">
      <t>ドウスイジュン</t>
    </rPh>
    <rPh sb="73" eb="75">
      <t>コンゴ</t>
    </rPh>
    <rPh sb="76" eb="78">
      <t>ケイゾク</t>
    </rPh>
    <rPh sb="80" eb="83">
      <t>ケイカクテキ</t>
    </rPh>
    <rPh sb="84" eb="86">
      <t>コウシン</t>
    </rPh>
    <rPh sb="87" eb="89">
      <t>ジッシ</t>
    </rPh>
    <rPh sb="93" eb="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</si>
</sst>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0.51</c:v>
                </c:pt>
                <c:pt idx="1">
                  <c:v>0.55000000000000004</c:v>
                </c:pt>
                <c:pt idx="2">
                  <c:v>0.63</c:v>
                </c:pt>
                <c:pt idx="3">
                  <c:v>0.53</c:v>
                </c:pt>
                <c:pt idx="4">
                  <c:v>0.48</c:v>
                </c:pt>
              </c:numCache>
            </c:numRef>
          </c:val>
          <c:extLst>
            <c:ext xmlns:c16="http://schemas.microsoft.com/office/drawing/2014/chart" uri="{C3380CC4-5D6E-409C-BE32-E72D297353CC}">
              <c16:uniqueId val="{00000000-CDEE-406C-A2F0-D1D523E1DF7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0.54</c:v>
                </c:pt>
                <c:pt idx="2">
                  <c:v>0.5</c:v>
                </c:pt>
                <c:pt idx="3">
                  <c:v>0.52</c:v>
                </c:pt>
                <c:pt idx="4">
                  <c:v>0.53</c:v>
                </c:pt>
              </c:numCache>
            </c:numRef>
          </c:val>
          <c:smooth val="0"/>
          <c:extLst>
            <c:ext xmlns:c16="http://schemas.microsoft.com/office/drawing/2014/chart" uri="{C3380CC4-5D6E-409C-BE32-E72D297353CC}">
              <c16:uniqueId val="{00000001-CDEE-406C-A2F0-D1D523E1DF7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66.959999999999994</c:v>
                </c:pt>
                <c:pt idx="1">
                  <c:v>65.25</c:v>
                </c:pt>
                <c:pt idx="2">
                  <c:v>65.28</c:v>
                </c:pt>
                <c:pt idx="3">
                  <c:v>62.65</c:v>
                </c:pt>
                <c:pt idx="4">
                  <c:v>62.51</c:v>
                </c:pt>
              </c:numCache>
            </c:numRef>
          </c:val>
          <c:extLst>
            <c:ext xmlns:c16="http://schemas.microsoft.com/office/drawing/2014/chart" uri="{C3380CC4-5D6E-409C-BE32-E72D297353CC}">
              <c16:uniqueId val="{00000000-9B11-4393-9902-F5C2F950611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55.63</c:v>
                </c:pt>
                <c:pt idx="2">
                  <c:v>55.03</c:v>
                </c:pt>
                <c:pt idx="3">
                  <c:v>55.14</c:v>
                </c:pt>
                <c:pt idx="4">
                  <c:v>55.89</c:v>
                </c:pt>
              </c:numCache>
            </c:numRef>
          </c:val>
          <c:smooth val="0"/>
          <c:extLst>
            <c:ext xmlns:c16="http://schemas.microsoft.com/office/drawing/2014/chart" uri="{C3380CC4-5D6E-409C-BE32-E72D297353CC}">
              <c16:uniqueId val="{00000001-9B11-4393-9902-F5C2F950611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78.64</c:v>
                </c:pt>
                <c:pt idx="1">
                  <c:v>80.88</c:v>
                </c:pt>
                <c:pt idx="2">
                  <c:v>80.91</c:v>
                </c:pt>
                <c:pt idx="3">
                  <c:v>80.42</c:v>
                </c:pt>
                <c:pt idx="4">
                  <c:v>80.08</c:v>
                </c:pt>
              </c:numCache>
            </c:numRef>
          </c:val>
          <c:extLst>
            <c:ext xmlns:c16="http://schemas.microsoft.com/office/drawing/2014/chart" uri="{C3380CC4-5D6E-409C-BE32-E72D297353CC}">
              <c16:uniqueId val="{00000000-FC70-4E62-9F35-0EF5B9C146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82.04</c:v>
                </c:pt>
                <c:pt idx="2">
                  <c:v>81.900000000000006</c:v>
                </c:pt>
                <c:pt idx="3">
                  <c:v>81.39</c:v>
                </c:pt>
                <c:pt idx="4">
                  <c:v>81.27</c:v>
                </c:pt>
              </c:numCache>
            </c:numRef>
          </c:val>
          <c:smooth val="0"/>
          <c:extLst>
            <c:ext xmlns:c16="http://schemas.microsoft.com/office/drawing/2014/chart" uri="{C3380CC4-5D6E-409C-BE32-E72D297353CC}">
              <c16:uniqueId val="{00000001-FC70-4E62-9F35-0EF5B9C146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143.99</c:v>
                </c:pt>
                <c:pt idx="1">
                  <c:v>131.37</c:v>
                </c:pt>
                <c:pt idx="2">
                  <c:v>125.41</c:v>
                </c:pt>
                <c:pt idx="3">
                  <c:v>123.38</c:v>
                </c:pt>
                <c:pt idx="4">
                  <c:v>116.93</c:v>
                </c:pt>
              </c:numCache>
            </c:numRef>
          </c:val>
          <c:extLst>
            <c:ext xmlns:c16="http://schemas.microsoft.com/office/drawing/2014/chart" uri="{C3380CC4-5D6E-409C-BE32-E72D297353CC}">
              <c16:uniqueId val="{00000000-67BE-436A-82AC-C0406A6F079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110.05</c:v>
                </c:pt>
                <c:pt idx="2">
                  <c:v>108.87</c:v>
                </c:pt>
                <c:pt idx="3">
                  <c:v>108.61</c:v>
                </c:pt>
                <c:pt idx="4">
                  <c:v>108.35</c:v>
                </c:pt>
              </c:numCache>
            </c:numRef>
          </c:val>
          <c:smooth val="0"/>
          <c:extLst>
            <c:ext xmlns:c16="http://schemas.microsoft.com/office/drawing/2014/chart" uri="{C3380CC4-5D6E-409C-BE32-E72D297353CC}">
              <c16:uniqueId val="{00000001-67BE-436A-82AC-C0406A6F079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62.7</c:v>
                </c:pt>
                <c:pt idx="1">
                  <c:v>63.24</c:v>
                </c:pt>
                <c:pt idx="2">
                  <c:v>63.01</c:v>
                </c:pt>
                <c:pt idx="3">
                  <c:v>63.96</c:v>
                </c:pt>
                <c:pt idx="4">
                  <c:v>65.47</c:v>
                </c:pt>
              </c:numCache>
            </c:numRef>
          </c:val>
          <c:extLst>
            <c:ext xmlns:c16="http://schemas.microsoft.com/office/drawing/2014/chart" uri="{C3380CC4-5D6E-409C-BE32-E72D297353CC}">
              <c16:uniqueId val="{00000000-DA5F-439A-9FFB-E717A8ABA87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48.05</c:v>
                </c:pt>
                <c:pt idx="2">
                  <c:v>48.87</c:v>
                </c:pt>
                <c:pt idx="3">
                  <c:v>49.92</c:v>
                </c:pt>
                <c:pt idx="4">
                  <c:v>50.63</c:v>
                </c:pt>
              </c:numCache>
            </c:numRef>
          </c:val>
          <c:smooth val="0"/>
          <c:extLst>
            <c:ext xmlns:c16="http://schemas.microsoft.com/office/drawing/2014/chart" uri="{C3380CC4-5D6E-409C-BE32-E72D297353CC}">
              <c16:uniqueId val="{00000001-DA5F-439A-9FFB-E717A8ABA87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formatCode="#,##0.00;&quot;△&quot;#,##0.00;&quot;-&quot;">
                  <c:v>0.27</c:v>
                </c:pt>
                <c:pt idx="3" formatCode="#,##0.00;&quot;△&quot;#,##0.00;&quot;-&quot;">
                  <c:v>0.27</c:v>
                </c:pt>
                <c:pt idx="4" formatCode="#,##0.00;&quot;△&quot;#,##0.00;&quot;-&quot;">
                  <c:v>0.27</c:v>
                </c:pt>
              </c:numCache>
            </c:numRef>
          </c:val>
          <c:extLst>
            <c:ext xmlns:c16="http://schemas.microsoft.com/office/drawing/2014/chart" uri="{C3380CC4-5D6E-409C-BE32-E72D297353CC}">
              <c16:uniqueId val="{00000000-17E1-4D78-9A6C-3D88E8D61E2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13.39</c:v>
                </c:pt>
                <c:pt idx="2">
                  <c:v>14.85</c:v>
                </c:pt>
                <c:pt idx="3">
                  <c:v>16.88</c:v>
                </c:pt>
                <c:pt idx="4">
                  <c:v>18.28</c:v>
                </c:pt>
              </c:numCache>
            </c:numRef>
          </c:val>
          <c:smooth val="0"/>
          <c:extLst>
            <c:ext xmlns:c16="http://schemas.microsoft.com/office/drawing/2014/chart" uri="{C3380CC4-5D6E-409C-BE32-E72D297353CC}">
              <c16:uniqueId val="{00000001-17E1-4D78-9A6C-3D88E8D61E2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EC-47D7-9D28-3DDE350397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2.64</c:v>
                </c:pt>
                <c:pt idx="2">
                  <c:v>3.16</c:v>
                </c:pt>
                <c:pt idx="3">
                  <c:v>3.59</c:v>
                </c:pt>
                <c:pt idx="4">
                  <c:v>3.98</c:v>
                </c:pt>
              </c:numCache>
            </c:numRef>
          </c:val>
          <c:smooth val="0"/>
          <c:extLst>
            <c:ext xmlns:c16="http://schemas.microsoft.com/office/drawing/2014/chart" uri="{C3380CC4-5D6E-409C-BE32-E72D297353CC}">
              <c16:uniqueId val="{00000001-C4EC-47D7-9D28-3DDE350397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222.48</c:v>
                </c:pt>
                <c:pt idx="1">
                  <c:v>248.66</c:v>
                </c:pt>
                <c:pt idx="2">
                  <c:v>296.70999999999998</c:v>
                </c:pt>
                <c:pt idx="3">
                  <c:v>360.03</c:v>
                </c:pt>
                <c:pt idx="4">
                  <c:v>444.17</c:v>
                </c:pt>
              </c:numCache>
            </c:numRef>
          </c:val>
          <c:extLst>
            <c:ext xmlns:c16="http://schemas.microsoft.com/office/drawing/2014/chart" uri="{C3380CC4-5D6E-409C-BE32-E72D297353CC}">
              <c16:uniqueId val="{00000000-8ADB-4007-B370-F8818E90695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359.47</c:v>
                </c:pt>
                <c:pt idx="2">
                  <c:v>369.69</c:v>
                </c:pt>
                <c:pt idx="3">
                  <c:v>379.08</c:v>
                </c:pt>
                <c:pt idx="4">
                  <c:v>367.55</c:v>
                </c:pt>
              </c:numCache>
            </c:numRef>
          </c:val>
          <c:smooth val="0"/>
          <c:extLst>
            <c:ext xmlns:c16="http://schemas.microsoft.com/office/drawing/2014/chart" uri="{C3380CC4-5D6E-409C-BE32-E72D297353CC}">
              <c16:uniqueId val="{00000001-8ADB-4007-B370-F8818E90695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410.34</c:v>
                </c:pt>
                <c:pt idx="1">
                  <c:v>347.09</c:v>
                </c:pt>
                <c:pt idx="2">
                  <c:v>368.83</c:v>
                </c:pt>
                <c:pt idx="3">
                  <c:v>385.58</c:v>
                </c:pt>
                <c:pt idx="4">
                  <c:v>399.05</c:v>
                </c:pt>
              </c:numCache>
            </c:numRef>
          </c:val>
          <c:extLst>
            <c:ext xmlns:c16="http://schemas.microsoft.com/office/drawing/2014/chart" uri="{C3380CC4-5D6E-409C-BE32-E72D297353CC}">
              <c16:uniqueId val="{00000000-F594-47EC-8EDD-2C9FB2B1C3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401.79</c:v>
                </c:pt>
                <c:pt idx="2">
                  <c:v>402.99</c:v>
                </c:pt>
                <c:pt idx="3">
                  <c:v>398.98</c:v>
                </c:pt>
                <c:pt idx="4">
                  <c:v>418.68</c:v>
                </c:pt>
              </c:numCache>
            </c:numRef>
          </c:val>
          <c:smooth val="0"/>
          <c:extLst>
            <c:ext xmlns:c16="http://schemas.microsoft.com/office/drawing/2014/chart" uri="{C3380CC4-5D6E-409C-BE32-E72D297353CC}">
              <c16:uniqueId val="{00000001-F594-47EC-8EDD-2C9FB2B1C3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149.54</c:v>
                </c:pt>
                <c:pt idx="1">
                  <c:v>136.88</c:v>
                </c:pt>
                <c:pt idx="2">
                  <c:v>128.19</c:v>
                </c:pt>
                <c:pt idx="3">
                  <c:v>122.4</c:v>
                </c:pt>
                <c:pt idx="4">
                  <c:v>117.88</c:v>
                </c:pt>
              </c:numCache>
            </c:numRef>
          </c:val>
          <c:extLst>
            <c:ext xmlns:c16="http://schemas.microsoft.com/office/drawing/2014/chart" uri="{C3380CC4-5D6E-409C-BE32-E72D297353CC}">
              <c16:uniqueId val="{00000000-91C8-4AD0-A7AA-A1FB9C7F0C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100.12</c:v>
                </c:pt>
                <c:pt idx="2">
                  <c:v>98.66</c:v>
                </c:pt>
                <c:pt idx="3">
                  <c:v>98.64</c:v>
                </c:pt>
                <c:pt idx="4">
                  <c:v>94.78</c:v>
                </c:pt>
              </c:numCache>
            </c:numRef>
          </c:val>
          <c:smooth val="0"/>
          <c:extLst>
            <c:ext xmlns:c16="http://schemas.microsoft.com/office/drawing/2014/chart" uri="{C3380CC4-5D6E-409C-BE32-E72D297353CC}">
              <c16:uniqueId val="{00000001-91C8-4AD0-A7AA-A1FB9C7F0C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150.99</c:v>
                </c:pt>
                <c:pt idx="1">
                  <c:v>164.81</c:v>
                </c:pt>
                <c:pt idx="2">
                  <c:v>173.6</c:v>
                </c:pt>
                <c:pt idx="3">
                  <c:v>184.53</c:v>
                </c:pt>
                <c:pt idx="4">
                  <c:v>193.32</c:v>
                </c:pt>
              </c:numCache>
            </c:numRef>
          </c:val>
          <c:extLst>
            <c:ext xmlns:c16="http://schemas.microsoft.com/office/drawing/2014/chart" uri="{C3380CC4-5D6E-409C-BE32-E72D297353CC}">
              <c16:uniqueId val="{00000000-ABA4-4851-936E-F1220E9F2D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174.97</c:v>
                </c:pt>
                <c:pt idx="2">
                  <c:v>178.59</c:v>
                </c:pt>
                <c:pt idx="3">
                  <c:v>178.92</c:v>
                </c:pt>
                <c:pt idx="4">
                  <c:v>181.3</c:v>
                </c:pt>
              </c:numCache>
            </c:numRef>
          </c:val>
          <c:smooth val="0"/>
          <c:extLst>
            <c:ext xmlns:c16="http://schemas.microsoft.com/office/drawing/2014/chart" uri="{C3380CC4-5D6E-409C-BE32-E72D297353CC}">
              <c16:uniqueId val="{00000001-ABA4-4851-936E-F1220E9F2D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那珂川町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15698</v>
      </c>
      <c r="AM8" s="70"/>
      <c r="AN8" s="70"/>
      <c r="AO8" s="70"/>
      <c r="AP8" s="70"/>
      <c r="AQ8" s="70"/>
      <c r="AR8" s="70"/>
      <c r="AS8" s="70"/>
      <c r="AT8" s="66">
        <f>データ!$S$6</f>
        <v>192.78</v>
      </c>
      <c r="AU8" s="67"/>
      <c r="AV8" s="67"/>
      <c r="AW8" s="67"/>
      <c r="AX8" s="67"/>
      <c r="AY8" s="67"/>
      <c r="AZ8" s="67"/>
      <c r="BA8" s="67"/>
      <c r="BB8" s="69">
        <f>データ!$T$6</f>
        <v>81.430000000000007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63.62</v>
      </c>
      <c r="J10" s="67"/>
      <c r="K10" s="67"/>
      <c r="L10" s="67"/>
      <c r="M10" s="67"/>
      <c r="N10" s="67"/>
      <c r="O10" s="68"/>
      <c r="P10" s="69">
        <f>データ!$P$6</f>
        <v>96.68</v>
      </c>
      <c r="Q10" s="69"/>
      <c r="R10" s="69"/>
      <c r="S10" s="69"/>
      <c r="T10" s="69"/>
      <c r="U10" s="69"/>
      <c r="V10" s="69"/>
      <c r="W10" s="70">
        <f>データ!$Q$6</f>
        <v>4290</v>
      </c>
      <c r="X10" s="70"/>
      <c r="Y10" s="70"/>
      <c r="Z10" s="70"/>
      <c r="AA10" s="70"/>
      <c r="AB10" s="70"/>
      <c r="AC10" s="70"/>
      <c r="AD10" s="2"/>
      <c r="AE10" s="2"/>
      <c r="AF10" s="2"/>
      <c r="AG10" s="2"/>
      <c r="AH10" s="4"/>
      <c r="AI10" s="4"/>
      <c r="AJ10" s="4"/>
      <c r="AK10" s="4"/>
      <c r="AL10" s="70">
        <f>データ!$U$6</f>
        <v>15063</v>
      </c>
      <c r="AM10" s="70"/>
      <c r="AN10" s="70"/>
      <c r="AO10" s="70"/>
      <c r="AP10" s="70"/>
      <c r="AQ10" s="70"/>
      <c r="AR10" s="70"/>
      <c r="AS10" s="70"/>
      <c r="AT10" s="66">
        <f>データ!$V$6</f>
        <v>192.78</v>
      </c>
      <c r="AU10" s="67"/>
      <c r="AV10" s="67"/>
      <c r="AW10" s="67"/>
      <c r="AX10" s="67"/>
      <c r="AY10" s="67"/>
      <c r="AZ10" s="67"/>
      <c r="BA10" s="67"/>
      <c r="BB10" s="69">
        <f>データ!$W$6</f>
        <v>78.14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94"/>
      <c r="BN16" s="94"/>
      <c r="BO16" s="94"/>
      <c r="BP16" s="94"/>
      <c r="BQ16" s="94"/>
      <c r="BR16" s="94"/>
      <c r="BS16" s="94"/>
      <c r="BT16" s="94"/>
      <c r="BU16" s="94"/>
      <c r="BV16" s="94"/>
      <c r="BW16" s="94"/>
      <c r="BX16" s="94"/>
      <c r="BY16" s="94"/>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94"/>
      <c r="BN17" s="94"/>
      <c r="BO17" s="94"/>
      <c r="BP17" s="94"/>
      <c r="BQ17" s="94"/>
      <c r="BR17" s="94"/>
      <c r="BS17" s="94"/>
      <c r="BT17" s="94"/>
      <c r="BU17" s="94"/>
      <c r="BV17" s="94"/>
      <c r="BW17" s="94"/>
      <c r="BX17" s="94"/>
      <c r="BY17" s="94"/>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94"/>
      <c r="BN18" s="94"/>
      <c r="BO18" s="94"/>
      <c r="BP18" s="94"/>
      <c r="BQ18" s="94"/>
      <c r="BR18" s="94"/>
      <c r="BS18" s="94"/>
      <c r="BT18" s="94"/>
      <c r="BU18" s="94"/>
      <c r="BV18" s="94"/>
      <c r="BW18" s="94"/>
      <c r="BX18" s="94"/>
      <c r="BY18" s="94"/>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94"/>
      <c r="BN19" s="94"/>
      <c r="BO19" s="94"/>
      <c r="BP19" s="94"/>
      <c r="BQ19" s="94"/>
      <c r="BR19" s="94"/>
      <c r="BS19" s="94"/>
      <c r="BT19" s="94"/>
      <c r="BU19" s="94"/>
      <c r="BV19" s="94"/>
      <c r="BW19" s="94"/>
      <c r="BX19" s="94"/>
      <c r="BY19" s="94"/>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94"/>
      <c r="BN20" s="94"/>
      <c r="BO20" s="94"/>
      <c r="BP20" s="94"/>
      <c r="BQ20" s="94"/>
      <c r="BR20" s="94"/>
      <c r="BS20" s="94"/>
      <c r="BT20" s="94"/>
      <c r="BU20" s="94"/>
      <c r="BV20" s="94"/>
      <c r="BW20" s="94"/>
      <c r="BX20" s="94"/>
      <c r="BY20" s="94"/>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94"/>
      <c r="BN21" s="94"/>
      <c r="BO21" s="94"/>
      <c r="BP21" s="94"/>
      <c r="BQ21" s="94"/>
      <c r="BR21" s="94"/>
      <c r="BS21" s="94"/>
      <c r="BT21" s="94"/>
      <c r="BU21" s="94"/>
      <c r="BV21" s="94"/>
      <c r="BW21" s="94"/>
      <c r="BX21" s="94"/>
      <c r="BY21" s="94"/>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94"/>
      <c r="BN22" s="94"/>
      <c r="BO22" s="94"/>
      <c r="BP22" s="94"/>
      <c r="BQ22" s="94"/>
      <c r="BR22" s="94"/>
      <c r="BS22" s="94"/>
      <c r="BT22" s="94"/>
      <c r="BU22" s="94"/>
      <c r="BV22" s="94"/>
      <c r="BW22" s="94"/>
      <c r="BX22" s="94"/>
      <c r="BY22" s="94"/>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94"/>
      <c r="BN23" s="94"/>
      <c r="BO23" s="94"/>
      <c r="BP23" s="94"/>
      <c r="BQ23" s="94"/>
      <c r="BR23" s="94"/>
      <c r="BS23" s="94"/>
      <c r="BT23" s="94"/>
      <c r="BU23" s="94"/>
      <c r="BV23" s="94"/>
      <c r="BW23" s="94"/>
      <c r="BX23" s="94"/>
      <c r="BY23" s="94"/>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94"/>
      <c r="BN24" s="94"/>
      <c r="BO24" s="94"/>
      <c r="BP24" s="94"/>
      <c r="BQ24" s="94"/>
      <c r="BR24" s="94"/>
      <c r="BS24" s="94"/>
      <c r="BT24" s="94"/>
      <c r="BU24" s="94"/>
      <c r="BV24" s="94"/>
      <c r="BW24" s="94"/>
      <c r="BX24" s="94"/>
      <c r="BY24" s="94"/>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94"/>
      <c r="BN25" s="94"/>
      <c r="BO25" s="94"/>
      <c r="BP25" s="94"/>
      <c r="BQ25" s="94"/>
      <c r="BR25" s="94"/>
      <c r="BS25" s="94"/>
      <c r="BT25" s="94"/>
      <c r="BU25" s="94"/>
      <c r="BV25" s="94"/>
      <c r="BW25" s="94"/>
      <c r="BX25" s="94"/>
      <c r="BY25" s="94"/>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94"/>
      <c r="BN26" s="94"/>
      <c r="BO26" s="94"/>
      <c r="BP26" s="94"/>
      <c r="BQ26" s="94"/>
      <c r="BR26" s="94"/>
      <c r="BS26" s="94"/>
      <c r="BT26" s="94"/>
      <c r="BU26" s="94"/>
      <c r="BV26" s="94"/>
      <c r="BW26" s="94"/>
      <c r="BX26" s="94"/>
      <c r="BY26" s="94"/>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94"/>
      <c r="BN27" s="94"/>
      <c r="BO27" s="94"/>
      <c r="BP27" s="94"/>
      <c r="BQ27" s="94"/>
      <c r="BR27" s="94"/>
      <c r="BS27" s="94"/>
      <c r="BT27" s="94"/>
      <c r="BU27" s="94"/>
      <c r="BV27" s="94"/>
      <c r="BW27" s="94"/>
      <c r="BX27" s="94"/>
      <c r="BY27" s="94"/>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94"/>
      <c r="BN28" s="94"/>
      <c r="BO28" s="94"/>
      <c r="BP28" s="94"/>
      <c r="BQ28" s="94"/>
      <c r="BR28" s="94"/>
      <c r="BS28" s="94"/>
      <c r="BT28" s="94"/>
      <c r="BU28" s="94"/>
      <c r="BV28" s="94"/>
      <c r="BW28" s="94"/>
      <c r="BX28" s="94"/>
      <c r="BY28" s="94"/>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94"/>
      <c r="BN29" s="94"/>
      <c r="BO29" s="94"/>
      <c r="BP29" s="94"/>
      <c r="BQ29" s="94"/>
      <c r="BR29" s="94"/>
      <c r="BS29" s="94"/>
      <c r="BT29" s="94"/>
      <c r="BU29" s="94"/>
      <c r="BV29" s="94"/>
      <c r="BW29" s="94"/>
      <c r="BX29" s="94"/>
      <c r="BY29" s="94"/>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94"/>
      <c r="BN30" s="94"/>
      <c r="BO30" s="94"/>
      <c r="BP30" s="94"/>
      <c r="BQ30" s="94"/>
      <c r="BR30" s="94"/>
      <c r="BS30" s="94"/>
      <c r="BT30" s="94"/>
      <c r="BU30" s="94"/>
      <c r="BV30" s="94"/>
      <c r="BW30" s="94"/>
      <c r="BX30" s="94"/>
      <c r="BY30" s="94"/>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94"/>
      <c r="BN31" s="94"/>
      <c r="BO31" s="94"/>
      <c r="BP31" s="94"/>
      <c r="BQ31" s="94"/>
      <c r="BR31" s="94"/>
      <c r="BS31" s="94"/>
      <c r="BT31" s="94"/>
      <c r="BU31" s="94"/>
      <c r="BV31" s="94"/>
      <c r="BW31" s="94"/>
      <c r="BX31" s="94"/>
      <c r="BY31" s="94"/>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94"/>
      <c r="BN32" s="94"/>
      <c r="BO32" s="94"/>
      <c r="BP32" s="94"/>
      <c r="BQ32" s="94"/>
      <c r="BR32" s="94"/>
      <c r="BS32" s="94"/>
      <c r="BT32" s="94"/>
      <c r="BU32" s="94"/>
      <c r="BV32" s="94"/>
      <c r="BW32" s="94"/>
      <c r="BX32" s="94"/>
      <c r="BY32" s="94"/>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94"/>
      <c r="BN33" s="94"/>
      <c r="BO33" s="94"/>
      <c r="BP33" s="94"/>
      <c r="BQ33" s="94"/>
      <c r="BR33" s="94"/>
      <c r="BS33" s="94"/>
      <c r="BT33" s="94"/>
      <c r="BU33" s="94"/>
      <c r="BV33" s="94"/>
      <c r="BW33" s="94"/>
      <c r="BX33" s="94"/>
      <c r="BY33" s="94"/>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94"/>
      <c r="BN34" s="94"/>
      <c r="BO34" s="94"/>
      <c r="BP34" s="94"/>
      <c r="BQ34" s="94"/>
      <c r="BR34" s="94"/>
      <c r="BS34" s="94"/>
      <c r="BT34" s="94"/>
      <c r="BU34" s="94"/>
      <c r="BV34" s="94"/>
      <c r="BW34" s="94"/>
      <c r="BX34" s="94"/>
      <c r="BY34" s="94"/>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94"/>
      <c r="BN35" s="94"/>
      <c r="BO35" s="94"/>
      <c r="BP35" s="94"/>
      <c r="BQ35" s="94"/>
      <c r="BR35" s="94"/>
      <c r="BS35" s="94"/>
      <c r="BT35" s="94"/>
      <c r="BU35" s="94"/>
      <c r="BV35" s="94"/>
      <c r="BW35" s="94"/>
      <c r="BX35" s="94"/>
      <c r="BY35" s="94"/>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94"/>
      <c r="BN36" s="94"/>
      <c r="BO36" s="94"/>
      <c r="BP36" s="94"/>
      <c r="BQ36" s="94"/>
      <c r="BR36" s="94"/>
      <c r="BS36" s="94"/>
      <c r="BT36" s="94"/>
      <c r="BU36" s="94"/>
      <c r="BV36" s="94"/>
      <c r="BW36" s="94"/>
      <c r="BX36" s="94"/>
      <c r="BY36" s="94"/>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94"/>
      <c r="BN37" s="94"/>
      <c r="BO37" s="94"/>
      <c r="BP37" s="94"/>
      <c r="BQ37" s="94"/>
      <c r="BR37" s="94"/>
      <c r="BS37" s="94"/>
      <c r="BT37" s="94"/>
      <c r="BU37" s="94"/>
      <c r="BV37" s="94"/>
      <c r="BW37" s="94"/>
      <c r="BX37" s="94"/>
      <c r="BY37" s="94"/>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94"/>
      <c r="BN38" s="94"/>
      <c r="BO38" s="94"/>
      <c r="BP38" s="94"/>
      <c r="BQ38" s="94"/>
      <c r="BR38" s="94"/>
      <c r="BS38" s="94"/>
      <c r="BT38" s="94"/>
      <c r="BU38" s="94"/>
      <c r="BV38" s="94"/>
      <c r="BW38" s="94"/>
      <c r="BX38" s="94"/>
      <c r="BY38" s="94"/>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94"/>
      <c r="BN39" s="94"/>
      <c r="BO39" s="94"/>
      <c r="BP39" s="94"/>
      <c r="BQ39" s="94"/>
      <c r="BR39" s="94"/>
      <c r="BS39" s="94"/>
      <c r="BT39" s="94"/>
      <c r="BU39" s="94"/>
      <c r="BV39" s="94"/>
      <c r="BW39" s="94"/>
      <c r="BX39" s="94"/>
      <c r="BY39" s="94"/>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94"/>
      <c r="BN40" s="94"/>
      <c r="BO40" s="94"/>
      <c r="BP40" s="94"/>
      <c r="BQ40" s="94"/>
      <c r="BR40" s="94"/>
      <c r="BS40" s="94"/>
      <c r="BT40" s="94"/>
      <c r="BU40" s="94"/>
      <c r="BV40" s="94"/>
      <c r="BW40" s="94"/>
      <c r="BX40" s="94"/>
      <c r="BY40" s="94"/>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94"/>
      <c r="BN41" s="94"/>
      <c r="BO41" s="94"/>
      <c r="BP41" s="94"/>
      <c r="BQ41" s="94"/>
      <c r="BR41" s="94"/>
      <c r="BS41" s="94"/>
      <c r="BT41" s="94"/>
      <c r="BU41" s="94"/>
      <c r="BV41" s="94"/>
      <c r="BW41" s="94"/>
      <c r="BX41" s="94"/>
      <c r="BY41" s="94"/>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94"/>
      <c r="BN42" s="94"/>
      <c r="BO42" s="94"/>
      <c r="BP42" s="94"/>
      <c r="BQ42" s="94"/>
      <c r="BR42" s="94"/>
      <c r="BS42" s="94"/>
      <c r="BT42" s="94"/>
      <c r="BU42" s="94"/>
      <c r="BV42" s="94"/>
      <c r="BW42" s="94"/>
      <c r="BX42" s="94"/>
      <c r="BY42" s="94"/>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94"/>
      <c r="BN43" s="94"/>
      <c r="BO43" s="94"/>
      <c r="BP43" s="94"/>
      <c r="BQ43" s="94"/>
      <c r="BR43" s="94"/>
      <c r="BS43" s="94"/>
      <c r="BT43" s="94"/>
      <c r="BU43" s="94"/>
      <c r="BV43" s="94"/>
      <c r="BW43" s="94"/>
      <c r="BX43" s="94"/>
      <c r="BY43" s="94"/>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94"/>
      <c r="BN44" s="94"/>
      <c r="BO44" s="94"/>
      <c r="BP44" s="94"/>
      <c r="BQ44" s="94"/>
      <c r="BR44" s="94"/>
      <c r="BS44" s="94"/>
      <c r="BT44" s="94"/>
      <c r="BU44" s="94"/>
      <c r="BV44" s="94"/>
      <c r="BW44" s="94"/>
      <c r="BX44" s="94"/>
      <c r="BY44" s="94"/>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94"/>
      <c r="BN47" s="94"/>
      <c r="BO47" s="94"/>
      <c r="BP47" s="94"/>
      <c r="BQ47" s="94"/>
      <c r="BR47" s="94"/>
      <c r="BS47" s="94"/>
      <c r="BT47" s="94"/>
      <c r="BU47" s="94"/>
      <c r="BV47" s="94"/>
      <c r="BW47" s="94"/>
      <c r="BX47" s="94"/>
      <c r="BY47" s="94"/>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94"/>
      <c r="BN48" s="94"/>
      <c r="BO48" s="94"/>
      <c r="BP48" s="94"/>
      <c r="BQ48" s="94"/>
      <c r="BR48" s="94"/>
      <c r="BS48" s="94"/>
      <c r="BT48" s="94"/>
      <c r="BU48" s="94"/>
      <c r="BV48" s="94"/>
      <c r="BW48" s="94"/>
      <c r="BX48" s="94"/>
      <c r="BY48" s="94"/>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94"/>
      <c r="BN49" s="94"/>
      <c r="BO49" s="94"/>
      <c r="BP49" s="94"/>
      <c r="BQ49" s="94"/>
      <c r="BR49" s="94"/>
      <c r="BS49" s="94"/>
      <c r="BT49" s="94"/>
      <c r="BU49" s="94"/>
      <c r="BV49" s="94"/>
      <c r="BW49" s="94"/>
      <c r="BX49" s="94"/>
      <c r="BY49" s="94"/>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94"/>
      <c r="BN50" s="94"/>
      <c r="BO50" s="94"/>
      <c r="BP50" s="94"/>
      <c r="BQ50" s="94"/>
      <c r="BR50" s="94"/>
      <c r="BS50" s="94"/>
      <c r="BT50" s="94"/>
      <c r="BU50" s="94"/>
      <c r="BV50" s="94"/>
      <c r="BW50" s="94"/>
      <c r="BX50" s="94"/>
      <c r="BY50" s="94"/>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94"/>
      <c r="BN51" s="94"/>
      <c r="BO51" s="94"/>
      <c r="BP51" s="94"/>
      <c r="BQ51" s="94"/>
      <c r="BR51" s="94"/>
      <c r="BS51" s="94"/>
      <c r="BT51" s="94"/>
      <c r="BU51" s="94"/>
      <c r="BV51" s="94"/>
      <c r="BW51" s="94"/>
      <c r="BX51" s="94"/>
      <c r="BY51" s="94"/>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94"/>
      <c r="BN52" s="94"/>
      <c r="BO52" s="94"/>
      <c r="BP52" s="94"/>
      <c r="BQ52" s="94"/>
      <c r="BR52" s="94"/>
      <c r="BS52" s="94"/>
      <c r="BT52" s="94"/>
      <c r="BU52" s="94"/>
      <c r="BV52" s="94"/>
      <c r="BW52" s="94"/>
      <c r="BX52" s="94"/>
      <c r="BY52" s="94"/>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94"/>
      <c r="BN53" s="94"/>
      <c r="BO53" s="94"/>
      <c r="BP53" s="94"/>
      <c r="BQ53" s="94"/>
      <c r="BR53" s="94"/>
      <c r="BS53" s="94"/>
      <c r="BT53" s="94"/>
      <c r="BU53" s="94"/>
      <c r="BV53" s="94"/>
      <c r="BW53" s="94"/>
      <c r="BX53" s="94"/>
      <c r="BY53" s="94"/>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94"/>
      <c r="BN54" s="94"/>
      <c r="BO54" s="94"/>
      <c r="BP54" s="94"/>
      <c r="BQ54" s="94"/>
      <c r="BR54" s="94"/>
      <c r="BS54" s="94"/>
      <c r="BT54" s="94"/>
      <c r="BU54" s="94"/>
      <c r="BV54" s="94"/>
      <c r="BW54" s="94"/>
      <c r="BX54" s="94"/>
      <c r="BY54" s="94"/>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94"/>
      <c r="BN55" s="94"/>
      <c r="BO55" s="94"/>
      <c r="BP55" s="94"/>
      <c r="BQ55" s="94"/>
      <c r="BR55" s="94"/>
      <c r="BS55" s="94"/>
      <c r="BT55" s="94"/>
      <c r="BU55" s="94"/>
      <c r="BV55" s="94"/>
      <c r="BW55" s="94"/>
      <c r="BX55" s="94"/>
      <c r="BY55" s="94"/>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94"/>
      <c r="BN56" s="94"/>
      <c r="BO56" s="94"/>
      <c r="BP56" s="94"/>
      <c r="BQ56" s="94"/>
      <c r="BR56" s="94"/>
      <c r="BS56" s="94"/>
      <c r="BT56" s="94"/>
      <c r="BU56" s="94"/>
      <c r="BV56" s="94"/>
      <c r="BW56" s="94"/>
      <c r="BX56" s="94"/>
      <c r="BY56" s="94"/>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94"/>
      <c r="BN57" s="94"/>
      <c r="BO57" s="94"/>
      <c r="BP57" s="94"/>
      <c r="BQ57" s="94"/>
      <c r="BR57" s="94"/>
      <c r="BS57" s="94"/>
      <c r="BT57" s="94"/>
      <c r="BU57" s="94"/>
      <c r="BV57" s="94"/>
      <c r="BW57" s="94"/>
      <c r="BX57" s="94"/>
      <c r="BY57" s="94"/>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94"/>
      <c r="BN58" s="94"/>
      <c r="BO58" s="94"/>
      <c r="BP58" s="94"/>
      <c r="BQ58" s="94"/>
      <c r="BR58" s="94"/>
      <c r="BS58" s="94"/>
      <c r="BT58" s="94"/>
      <c r="BU58" s="94"/>
      <c r="BV58" s="94"/>
      <c r="BW58" s="94"/>
      <c r="BX58" s="94"/>
      <c r="BY58" s="94"/>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94"/>
      <c r="BN59" s="94"/>
      <c r="BO59" s="94"/>
      <c r="BP59" s="94"/>
      <c r="BQ59" s="94"/>
      <c r="BR59" s="94"/>
      <c r="BS59" s="94"/>
      <c r="BT59" s="94"/>
      <c r="BU59" s="94"/>
      <c r="BV59" s="94"/>
      <c r="BW59" s="94"/>
      <c r="BX59" s="94"/>
      <c r="BY59" s="94"/>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1"/>
      <c r="BM60" s="94"/>
      <c r="BN60" s="94"/>
      <c r="BO60" s="94"/>
      <c r="BP60" s="94"/>
      <c r="BQ60" s="94"/>
      <c r="BR60" s="94"/>
      <c r="BS60" s="94"/>
      <c r="BT60" s="94"/>
      <c r="BU60" s="94"/>
      <c r="BV60" s="94"/>
      <c r="BW60" s="94"/>
      <c r="BX60" s="94"/>
      <c r="BY60" s="94"/>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1"/>
      <c r="BM61" s="94"/>
      <c r="BN61" s="94"/>
      <c r="BO61" s="94"/>
      <c r="BP61" s="94"/>
      <c r="BQ61" s="94"/>
      <c r="BR61" s="94"/>
      <c r="BS61" s="94"/>
      <c r="BT61" s="94"/>
      <c r="BU61" s="94"/>
      <c r="BV61" s="94"/>
      <c r="BW61" s="94"/>
      <c r="BX61" s="94"/>
      <c r="BY61" s="94"/>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94"/>
      <c r="BN62" s="94"/>
      <c r="BO62" s="94"/>
      <c r="BP62" s="94"/>
      <c r="BQ62" s="94"/>
      <c r="BR62" s="94"/>
      <c r="BS62" s="94"/>
      <c r="BT62" s="94"/>
      <c r="BU62" s="94"/>
      <c r="BV62" s="94"/>
      <c r="BW62" s="94"/>
      <c r="BX62" s="94"/>
      <c r="BY62" s="94"/>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94"/>
      <c r="BN63" s="94"/>
      <c r="BO63" s="94"/>
      <c r="BP63" s="94"/>
      <c r="BQ63" s="94"/>
      <c r="BR63" s="94"/>
      <c r="BS63" s="94"/>
      <c r="BT63" s="94"/>
      <c r="BU63" s="94"/>
      <c r="BV63" s="94"/>
      <c r="BW63" s="94"/>
      <c r="BX63" s="94"/>
      <c r="BY63" s="94"/>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94"/>
      <c r="BN66" s="94"/>
      <c r="BO66" s="94"/>
      <c r="BP66" s="94"/>
      <c r="BQ66" s="94"/>
      <c r="BR66" s="94"/>
      <c r="BS66" s="94"/>
      <c r="BT66" s="94"/>
      <c r="BU66" s="94"/>
      <c r="BV66" s="94"/>
      <c r="BW66" s="94"/>
      <c r="BX66" s="94"/>
      <c r="BY66" s="94"/>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94"/>
      <c r="BN67" s="94"/>
      <c r="BO67" s="94"/>
      <c r="BP67" s="94"/>
      <c r="BQ67" s="94"/>
      <c r="BR67" s="94"/>
      <c r="BS67" s="94"/>
      <c r="BT67" s="94"/>
      <c r="BU67" s="94"/>
      <c r="BV67" s="94"/>
      <c r="BW67" s="94"/>
      <c r="BX67" s="94"/>
      <c r="BY67" s="94"/>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94"/>
      <c r="BN68" s="94"/>
      <c r="BO68" s="94"/>
      <c r="BP68" s="94"/>
      <c r="BQ68" s="94"/>
      <c r="BR68" s="94"/>
      <c r="BS68" s="94"/>
      <c r="BT68" s="94"/>
      <c r="BU68" s="94"/>
      <c r="BV68" s="94"/>
      <c r="BW68" s="94"/>
      <c r="BX68" s="94"/>
      <c r="BY68" s="94"/>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94"/>
      <c r="BN69" s="94"/>
      <c r="BO69" s="94"/>
      <c r="BP69" s="94"/>
      <c r="BQ69" s="94"/>
      <c r="BR69" s="94"/>
      <c r="BS69" s="94"/>
      <c r="BT69" s="94"/>
      <c r="BU69" s="94"/>
      <c r="BV69" s="94"/>
      <c r="BW69" s="94"/>
      <c r="BX69" s="94"/>
      <c r="BY69" s="94"/>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94"/>
      <c r="BN70" s="94"/>
      <c r="BO70" s="94"/>
      <c r="BP70" s="94"/>
      <c r="BQ70" s="94"/>
      <c r="BR70" s="94"/>
      <c r="BS70" s="94"/>
      <c r="BT70" s="94"/>
      <c r="BU70" s="94"/>
      <c r="BV70" s="94"/>
      <c r="BW70" s="94"/>
      <c r="BX70" s="94"/>
      <c r="BY70" s="94"/>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94"/>
      <c r="BN71" s="94"/>
      <c r="BO71" s="94"/>
      <c r="BP71" s="94"/>
      <c r="BQ71" s="94"/>
      <c r="BR71" s="94"/>
      <c r="BS71" s="94"/>
      <c r="BT71" s="94"/>
      <c r="BU71" s="94"/>
      <c r="BV71" s="94"/>
      <c r="BW71" s="94"/>
      <c r="BX71" s="94"/>
      <c r="BY71" s="94"/>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94"/>
      <c r="BN72" s="94"/>
      <c r="BO72" s="94"/>
      <c r="BP72" s="94"/>
      <c r="BQ72" s="94"/>
      <c r="BR72" s="94"/>
      <c r="BS72" s="94"/>
      <c r="BT72" s="94"/>
      <c r="BU72" s="94"/>
      <c r="BV72" s="94"/>
      <c r="BW72" s="94"/>
      <c r="BX72" s="94"/>
      <c r="BY72" s="94"/>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94"/>
      <c r="BN73" s="94"/>
      <c r="BO73" s="94"/>
      <c r="BP73" s="94"/>
      <c r="BQ73" s="94"/>
      <c r="BR73" s="94"/>
      <c r="BS73" s="94"/>
      <c r="BT73" s="94"/>
      <c r="BU73" s="94"/>
      <c r="BV73" s="94"/>
      <c r="BW73" s="94"/>
      <c r="BX73" s="94"/>
      <c r="BY73" s="94"/>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94"/>
      <c r="BN74" s="94"/>
      <c r="BO74" s="94"/>
      <c r="BP74" s="94"/>
      <c r="BQ74" s="94"/>
      <c r="BR74" s="94"/>
      <c r="BS74" s="94"/>
      <c r="BT74" s="94"/>
      <c r="BU74" s="94"/>
      <c r="BV74" s="94"/>
      <c r="BW74" s="94"/>
      <c r="BX74" s="94"/>
      <c r="BY74" s="94"/>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94"/>
      <c r="BN75" s="94"/>
      <c r="BO75" s="94"/>
      <c r="BP75" s="94"/>
      <c r="BQ75" s="94"/>
      <c r="BR75" s="94"/>
      <c r="BS75" s="94"/>
      <c r="BT75" s="94"/>
      <c r="BU75" s="94"/>
      <c r="BV75" s="94"/>
      <c r="BW75" s="94"/>
      <c r="BX75" s="94"/>
      <c r="BY75" s="94"/>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94"/>
      <c r="BN76" s="94"/>
      <c r="BO76" s="94"/>
      <c r="BP76" s="94"/>
      <c r="BQ76" s="94"/>
      <c r="BR76" s="94"/>
      <c r="BS76" s="94"/>
      <c r="BT76" s="94"/>
      <c r="BU76" s="94"/>
      <c r="BV76" s="94"/>
      <c r="BW76" s="94"/>
      <c r="BX76" s="94"/>
      <c r="BY76" s="94"/>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94"/>
      <c r="BN77" s="94"/>
      <c r="BO77" s="94"/>
      <c r="BP77" s="94"/>
      <c r="BQ77" s="94"/>
      <c r="BR77" s="94"/>
      <c r="BS77" s="94"/>
      <c r="BT77" s="94"/>
      <c r="BU77" s="94"/>
      <c r="BV77" s="94"/>
      <c r="BW77" s="94"/>
      <c r="BX77" s="94"/>
      <c r="BY77" s="94"/>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94"/>
      <c r="BN78" s="94"/>
      <c r="BO78" s="94"/>
      <c r="BP78" s="94"/>
      <c r="BQ78" s="94"/>
      <c r="BR78" s="94"/>
      <c r="BS78" s="94"/>
      <c r="BT78" s="94"/>
      <c r="BU78" s="94"/>
      <c r="BV78" s="94"/>
      <c r="BW78" s="94"/>
      <c r="BX78" s="94"/>
      <c r="BY78" s="94"/>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94"/>
      <c r="BN79" s="94"/>
      <c r="BO79" s="94"/>
      <c r="BP79" s="94"/>
      <c r="BQ79" s="94"/>
      <c r="BR79" s="94"/>
      <c r="BS79" s="94"/>
      <c r="BT79" s="94"/>
      <c r="BU79" s="94"/>
      <c r="BV79" s="94"/>
      <c r="BW79" s="94"/>
      <c r="BX79" s="94"/>
      <c r="BY79" s="94"/>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94"/>
      <c r="BN80" s="94"/>
      <c r="BO80" s="94"/>
      <c r="BP80" s="94"/>
      <c r="BQ80" s="94"/>
      <c r="BR80" s="94"/>
      <c r="BS80" s="94"/>
      <c r="BT80" s="94"/>
      <c r="BU80" s="94"/>
      <c r="BV80" s="94"/>
      <c r="BW80" s="94"/>
      <c r="BX80" s="94"/>
      <c r="BY80" s="94"/>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94"/>
      <c r="BN81" s="94"/>
      <c r="BO81" s="94"/>
      <c r="BP81" s="94"/>
      <c r="BQ81" s="94"/>
      <c r="BR81" s="94"/>
      <c r="BS81" s="94"/>
      <c r="BT81" s="94"/>
      <c r="BU81" s="94"/>
      <c r="BV81" s="94"/>
      <c r="BW81" s="94"/>
      <c r="BX81" s="94"/>
      <c r="BY81" s="94"/>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OcqGkfdAKBJkyzM3hPXHEGfFIMwIr7T5FBotbUUQcS1fW2qpXGaFac8jw18IvtQazP7MHoO3FMe/FAxWZYhig==" saltValue="aGlbHHXETTpseQCk0Nq+a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94111</v>
      </c>
      <c r="D6" s="34">
        <f t="shared" si="3"/>
        <v>46</v>
      </c>
      <c r="E6" s="34">
        <f t="shared" si="3"/>
        <v>1</v>
      </c>
      <c r="F6" s="34">
        <f t="shared" si="3"/>
        <v>0</v>
      </c>
      <c r="G6" s="34">
        <f t="shared" si="3"/>
        <v>1</v>
      </c>
      <c r="H6" s="34" t="str">
        <f t="shared" si="3"/>
        <v>栃木県　那珂川町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63.62</v>
      </c>
      <c r="P6" s="35">
        <f t="shared" si="3"/>
        <v>96.68</v>
      </c>
      <c r="Q6" s="35">
        <f t="shared" si="3"/>
        <v>4290</v>
      </c>
      <c r="R6" s="35">
        <f t="shared" si="3"/>
        <v>15698</v>
      </c>
      <c r="S6" s="35">
        <f t="shared" si="3"/>
        <v>192.78</v>
      </c>
      <c r="T6" s="35">
        <f t="shared" si="3"/>
        <v>81.430000000000007</v>
      </c>
      <c r="U6" s="35">
        <f t="shared" si="3"/>
        <v>15063</v>
      </c>
      <c r="V6" s="35">
        <f t="shared" si="3"/>
        <v>192.78</v>
      </c>
      <c r="W6" s="35">
        <f t="shared" si="3"/>
        <v>78.14</v>
      </c>
      <c r="X6" s="36">
        <f>IF(X7="",NA(),X7)</f>
        <v>143.99</v>
      </c>
      <c r="Y6" s="36">
        <f t="shared" ref="Y6:AG6" si="4">IF(Y7="",NA(),Y7)</f>
        <v>131.37</v>
      </c>
      <c r="Z6" s="36">
        <f t="shared" si="4"/>
        <v>125.41</v>
      </c>
      <c r="AA6" s="36">
        <f t="shared" si="4"/>
        <v>123.38</v>
      </c>
      <c r="AB6" s="36">
        <f t="shared" si="4"/>
        <v>116.93</v>
      </c>
      <c r="AC6" s="36">
        <f t="shared" si="4"/>
        <v>107.95</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2.64</v>
      </c>
      <c r="AP6" s="36">
        <f t="shared" si="5"/>
        <v>3.16</v>
      </c>
      <c r="AQ6" s="36">
        <f t="shared" si="5"/>
        <v>3.59</v>
      </c>
      <c r="AR6" s="36">
        <f t="shared" si="5"/>
        <v>3.98</v>
      </c>
      <c r="AS6" s="35" t="str">
        <f>IF(AS7="","",IF(AS7="-","【-】","【"&amp;SUBSTITUTE(TEXT(AS7,"#,##0.00"),"-","△")&amp;"】"))</f>
        <v>【1.15】</v>
      </c>
      <c r="AT6" s="36">
        <f>IF(AT7="",NA(),AT7)</f>
        <v>222.48</v>
      </c>
      <c r="AU6" s="36">
        <f t="shared" ref="AU6:BC6" si="6">IF(AU7="",NA(),AU7)</f>
        <v>248.66</v>
      </c>
      <c r="AV6" s="36">
        <f t="shared" si="6"/>
        <v>296.70999999999998</v>
      </c>
      <c r="AW6" s="36">
        <f t="shared" si="6"/>
        <v>360.03</v>
      </c>
      <c r="AX6" s="36">
        <f t="shared" si="6"/>
        <v>444.17</v>
      </c>
      <c r="AY6" s="36">
        <f t="shared" si="6"/>
        <v>371.89</v>
      </c>
      <c r="AZ6" s="36">
        <f t="shared" si="6"/>
        <v>359.47</v>
      </c>
      <c r="BA6" s="36">
        <f t="shared" si="6"/>
        <v>369.69</v>
      </c>
      <c r="BB6" s="36">
        <f t="shared" si="6"/>
        <v>379.08</v>
      </c>
      <c r="BC6" s="36">
        <f t="shared" si="6"/>
        <v>367.55</v>
      </c>
      <c r="BD6" s="35" t="str">
        <f>IF(BD7="","",IF(BD7="-","【-】","【"&amp;SUBSTITUTE(TEXT(BD7,"#,##0.00"),"-","△")&amp;"】"))</f>
        <v>【260.31】</v>
      </c>
      <c r="BE6" s="36">
        <f>IF(BE7="",NA(),BE7)</f>
        <v>410.34</v>
      </c>
      <c r="BF6" s="36">
        <f t="shared" ref="BF6:BN6" si="7">IF(BF7="",NA(),BF7)</f>
        <v>347.09</v>
      </c>
      <c r="BG6" s="36">
        <f t="shared" si="7"/>
        <v>368.83</v>
      </c>
      <c r="BH6" s="36">
        <f t="shared" si="7"/>
        <v>385.58</v>
      </c>
      <c r="BI6" s="36">
        <f t="shared" si="7"/>
        <v>399.05</v>
      </c>
      <c r="BJ6" s="36">
        <f t="shared" si="7"/>
        <v>483.11</v>
      </c>
      <c r="BK6" s="36">
        <f t="shared" si="7"/>
        <v>401.79</v>
      </c>
      <c r="BL6" s="36">
        <f t="shared" si="7"/>
        <v>402.99</v>
      </c>
      <c r="BM6" s="36">
        <f t="shared" si="7"/>
        <v>398.98</v>
      </c>
      <c r="BN6" s="36">
        <f t="shared" si="7"/>
        <v>418.68</v>
      </c>
      <c r="BO6" s="35" t="str">
        <f>IF(BO7="","",IF(BO7="-","【-】","【"&amp;SUBSTITUTE(TEXT(BO7,"#,##0.00"),"-","△")&amp;"】"))</f>
        <v>【275.67】</v>
      </c>
      <c r="BP6" s="36">
        <f>IF(BP7="",NA(),BP7)</f>
        <v>149.54</v>
      </c>
      <c r="BQ6" s="36">
        <f t="shared" ref="BQ6:BY6" si="8">IF(BQ7="",NA(),BQ7)</f>
        <v>136.88</v>
      </c>
      <c r="BR6" s="36">
        <f t="shared" si="8"/>
        <v>128.19</v>
      </c>
      <c r="BS6" s="36">
        <f t="shared" si="8"/>
        <v>122.4</v>
      </c>
      <c r="BT6" s="36">
        <f t="shared" si="8"/>
        <v>117.88</v>
      </c>
      <c r="BU6" s="36">
        <f t="shared" si="8"/>
        <v>93.28</v>
      </c>
      <c r="BV6" s="36">
        <f t="shared" si="8"/>
        <v>100.12</v>
      </c>
      <c r="BW6" s="36">
        <f t="shared" si="8"/>
        <v>98.66</v>
      </c>
      <c r="BX6" s="36">
        <f t="shared" si="8"/>
        <v>98.64</v>
      </c>
      <c r="BY6" s="36">
        <f t="shared" si="8"/>
        <v>94.78</v>
      </c>
      <c r="BZ6" s="35" t="str">
        <f>IF(BZ7="","",IF(BZ7="-","【-】","【"&amp;SUBSTITUTE(TEXT(BZ7,"#,##0.00"),"-","△")&amp;"】"))</f>
        <v>【100.05】</v>
      </c>
      <c r="CA6" s="36">
        <f>IF(CA7="",NA(),CA7)</f>
        <v>150.99</v>
      </c>
      <c r="CB6" s="36">
        <f t="shared" ref="CB6:CJ6" si="9">IF(CB7="",NA(),CB7)</f>
        <v>164.81</v>
      </c>
      <c r="CC6" s="36">
        <f t="shared" si="9"/>
        <v>173.6</v>
      </c>
      <c r="CD6" s="36">
        <f t="shared" si="9"/>
        <v>184.53</v>
      </c>
      <c r="CE6" s="36">
        <f t="shared" si="9"/>
        <v>193.32</v>
      </c>
      <c r="CF6" s="36">
        <f t="shared" si="9"/>
        <v>208.29</v>
      </c>
      <c r="CG6" s="36">
        <f t="shared" si="9"/>
        <v>174.97</v>
      </c>
      <c r="CH6" s="36">
        <f t="shared" si="9"/>
        <v>178.59</v>
      </c>
      <c r="CI6" s="36">
        <f t="shared" si="9"/>
        <v>178.92</v>
      </c>
      <c r="CJ6" s="36">
        <f t="shared" si="9"/>
        <v>181.3</v>
      </c>
      <c r="CK6" s="35" t="str">
        <f>IF(CK7="","",IF(CK7="-","【-】","【"&amp;SUBSTITUTE(TEXT(CK7,"#,##0.00"),"-","△")&amp;"】"))</f>
        <v>【166.40】</v>
      </c>
      <c r="CL6" s="36">
        <f>IF(CL7="",NA(),CL7)</f>
        <v>66.959999999999994</v>
      </c>
      <c r="CM6" s="36">
        <f t="shared" ref="CM6:CU6" si="10">IF(CM7="",NA(),CM7)</f>
        <v>65.25</v>
      </c>
      <c r="CN6" s="36">
        <f t="shared" si="10"/>
        <v>65.28</v>
      </c>
      <c r="CO6" s="36">
        <f t="shared" si="10"/>
        <v>62.65</v>
      </c>
      <c r="CP6" s="36">
        <f t="shared" si="10"/>
        <v>62.51</v>
      </c>
      <c r="CQ6" s="36">
        <f t="shared" si="10"/>
        <v>49.32</v>
      </c>
      <c r="CR6" s="36">
        <f t="shared" si="10"/>
        <v>55.63</v>
      </c>
      <c r="CS6" s="36">
        <f t="shared" si="10"/>
        <v>55.03</v>
      </c>
      <c r="CT6" s="36">
        <f t="shared" si="10"/>
        <v>55.14</v>
      </c>
      <c r="CU6" s="36">
        <f t="shared" si="10"/>
        <v>55.89</v>
      </c>
      <c r="CV6" s="35" t="str">
        <f>IF(CV7="","",IF(CV7="-","【-】","【"&amp;SUBSTITUTE(TEXT(CV7,"#,##0.00"),"-","△")&amp;"】"))</f>
        <v>【60.69】</v>
      </c>
      <c r="CW6" s="36">
        <f>IF(CW7="",NA(),CW7)</f>
        <v>78.64</v>
      </c>
      <c r="CX6" s="36">
        <f t="shared" ref="CX6:DF6" si="11">IF(CX7="",NA(),CX7)</f>
        <v>80.88</v>
      </c>
      <c r="CY6" s="36">
        <f t="shared" si="11"/>
        <v>80.91</v>
      </c>
      <c r="CZ6" s="36">
        <f t="shared" si="11"/>
        <v>80.42</v>
      </c>
      <c r="DA6" s="36">
        <f t="shared" si="11"/>
        <v>80.08</v>
      </c>
      <c r="DB6" s="36">
        <f t="shared" si="11"/>
        <v>79.34</v>
      </c>
      <c r="DC6" s="36">
        <f t="shared" si="11"/>
        <v>82.04</v>
      </c>
      <c r="DD6" s="36">
        <f t="shared" si="11"/>
        <v>81.900000000000006</v>
      </c>
      <c r="DE6" s="36">
        <f t="shared" si="11"/>
        <v>81.39</v>
      </c>
      <c r="DF6" s="36">
        <f t="shared" si="11"/>
        <v>81.27</v>
      </c>
      <c r="DG6" s="35" t="str">
        <f>IF(DG7="","",IF(DG7="-","【-】","【"&amp;SUBSTITUTE(TEXT(DG7,"#,##0.00"),"-","△")&amp;"】"))</f>
        <v>【89.82】</v>
      </c>
      <c r="DH6" s="36">
        <f>IF(DH7="",NA(),DH7)</f>
        <v>62.7</v>
      </c>
      <c r="DI6" s="36">
        <f t="shared" ref="DI6:DQ6" si="12">IF(DI7="",NA(),DI7)</f>
        <v>63.24</v>
      </c>
      <c r="DJ6" s="36">
        <f t="shared" si="12"/>
        <v>63.01</v>
      </c>
      <c r="DK6" s="36">
        <f t="shared" si="12"/>
        <v>63.96</v>
      </c>
      <c r="DL6" s="36">
        <f t="shared" si="12"/>
        <v>65.47</v>
      </c>
      <c r="DM6" s="36">
        <f t="shared" si="12"/>
        <v>48.3</v>
      </c>
      <c r="DN6" s="36">
        <f t="shared" si="12"/>
        <v>48.05</v>
      </c>
      <c r="DO6" s="36">
        <f t="shared" si="12"/>
        <v>48.87</v>
      </c>
      <c r="DP6" s="36">
        <f t="shared" si="12"/>
        <v>49.92</v>
      </c>
      <c r="DQ6" s="36">
        <f t="shared" si="12"/>
        <v>50.63</v>
      </c>
      <c r="DR6" s="35" t="str">
        <f>IF(DR7="","",IF(DR7="-","【-】","【"&amp;SUBSTITUTE(TEXT(DR7,"#,##0.00"),"-","△")&amp;"】"))</f>
        <v>【50.19】</v>
      </c>
      <c r="DS6" s="35">
        <f>IF(DS7="",NA(),DS7)</f>
        <v>0</v>
      </c>
      <c r="DT6" s="35">
        <f t="shared" ref="DT6:EB6" si="13">IF(DT7="",NA(),DT7)</f>
        <v>0</v>
      </c>
      <c r="DU6" s="36">
        <f t="shared" si="13"/>
        <v>0.27</v>
      </c>
      <c r="DV6" s="36">
        <f t="shared" si="13"/>
        <v>0.27</v>
      </c>
      <c r="DW6" s="36">
        <f t="shared" si="13"/>
        <v>0.27</v>
      </c>
      <c r="DX6" s="36">
        <f t="shared" si="13"/>
        <v>12.43</v>
      </c>
      <c r="DY6" s="36">
        <f t="shared" si="13"/>
        <v>13.39</v>
      </c>
      <c r="DZ6" s="36">
        <f t="shared" si="13"/>
        <v>14.85</v>
      </c>
      <c r="EA6" s="36">
        <f t="shared" si="13"/>
        <v>16.88</v>
      </c>
      <c r="EB6" s="36">
        <f t="shared" si="13"/>
        <v>18.28</v>
      </c>
      <c r="EC6" s="35" t="str">
        <f>IF(EC7="","",IF(EC7="-","【-】","【"&amp;SUBSTITUTE(TEXT(EC7,"#,##0.00"),"-","△")&amp;"】"))</f>
        <v>【20.63】</v>
      </c>
      <c r="ED6" s="36">
        <f>IF(ED7="",NA(),ED7)</f>
        <v>0.51</v>
      </c>
      <c r="EE6" s="36">
        <f t="shared" ref="EE6:EM6" si="14">IF(EE7="",NA(),EE7)</f>
        <v>0.55000000000000004</v>
      </c>
      <c r="EF6" s="36">
        <f t="shared" si="14"/>
        <v>0.63</v>
      </c>
      <c r="EG6" s="36">
        <f t="shared" si="14"/>
        <v>0.53</v>
      </c>
      <c r="EH6" s="36">
        <f t="shared" si="14"/>
        <v>0.48</v>
      </c>
      <c r="EI6" s="36">
        <f t="shared" si="14"/>
        <v>0.46</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94111</v>
      </c>
      <c r="D7" s="38">
        <v>46</v>
      </c>
      <c r="E7" s="38">
        <v>1</v>
      </c>
      <c r="F7" s="38">
        <v>0</v>
      </c>
      <c r="G7" s="38">
        <v>1</v>
      </c>
      <c r="H7" s="38" t="s">
        <v>93</v>
      </c>
      <c r="I7" s="38" t="s">
        <v>94</v>
      </c>
      <c r="J7" s="38" t="s">
        <v>95</v>
      </c>
      <c r="K7" s="38" t="s">
        <v>96</v>
      </c>
      <c r="L7" s="38" t="s">
        <v>97</v>
      </c>
      <c r="M7" s="38" t="s">
        <v>98</v>
      </c>
      <c r="N7" s="39" t="s">
        <v>99</v>
      </c>
      <c r="O7" s="39">
        <v>63.62</v>
      </c>
      <c r="P7" s="39">
        <v>96.68</v>
      </c>
      <c r="Q7" s="39">
        <v>4290</v>
      </c>
      <c r="R7" s="39">
        <v>15698</v>
      </c>
      <c r="S7" s="39">
        <v>192.78</v>
      </c>
      <c r="T7" s="39">
        <v>81.430000000000007</v>
      </c>
      <c r="U7" s="39">
        <v>15063</v>
      </c>
      <c r="V7" s="39">
        <v>192.78</v>
      </c>
      <c r="W7" s="39">
        <v>78.14</v>
      </c>
      <c r="X7" s="39">
        <v>143.99</v>
      </c>
      <c r="Y7" s="39">
        <v>131.37</v>
      </c>
      <c r="Z7" s="39">
        <v>125.41</v>
      </c>
      <c r="AA7" s="39">
        <v>123.38</v>
      </c>
      <c r="AB7" s="39">
        <v>116.93</v>
      </c>
      <c r="AC7" s="39">
        <v>107.95</v>
      </c>
      <c r="AD7" s="39">
        <v>110.05</v>
      </c>
      <c r="AE7" s="39">
        <v>108.87</v>
      </c>
      <c r="AF7" s="39">
        <v>108.61</v>
      </c>
      <c r="AG7" s="39">
        <v>108.35</v>
      </c>
      <c r="AH7" s="39">
        <v>110.27</v>
      </c>
      <c r="AI7" s="39">
        <v>0</v>
      </c>
      <c r="AJ7" s="39">
        <v>0</v>
      </c>
      <c r="AK7" s="39">
        <v>0</v>
      </c>
      <c r="AL7" s="39">
        <v>0</v>
      </c>
      <c r="AM7" s="39">
        <v>0</v>
      </c>
      <c r="AN7" s="39">
        <v>12.44</v>
      </c>
      <c r="AO7" s="39">
        <v>2.64</v>
      </c>
      <c r="AP7" s="39">
        <v>3.16</v>
      </c>
      <c r="AQ7" s="39">
        <v>3.59</v>
      </c>
      <c r="AR7" s="39">
        <v>3.98</v>
      </c>
      <c r="AS7" s="39">
        <v>1.1499999999999999</v>
      </c>
      <c r="AT7" s="39">
        <v>222.48</v>
      </c>
      <c r="AU7" s="39">
        <v>248.66</v>
      </c>
      <c r="AV7" s="39">
        <v>296.70999999999998</v>
      </c>
      <c r="AW7" s="39">
        <v>360.03</v>
      </c>
      <c r="AX7" s="39">
        <v>444.17</v>
      </c>
      <c r="AY7" s="39">
        <v>371.89</v>
      </c>
      <c r="AZ7" s="39">
        <v>359.47</v>
      </c>
      <c r="BA7" s="39">
        <v>369.69</v>
      </c>
      <c r="BB7" s="39">
        <v>379.08</v>
      </c>
      <c r="BC7" s="39">
        <v>367.55</v>
      </c>
      <c r="BD7" s="39">
        <v>260.31</v>
      </c>
      <c r="BE7" s="39">
        <v>410.34</v>
      </c>
      <c r="BF7" s="39">
        <v>347.09</v>
      </c>
      <c r="BG7" s="39">
        <v>368.83</v>
      </c>
      <c r="BH7" s="39">
        <v>385.58</v>
      </c>
      <c r="BI7" s="39">
        <v>399.05</v>
      </c>
      <c r="BJ7" s="39">
        <v>483.11</v>
      </c>
      <c r="BK7" s="39">
        <v>401.79</v>
      </c>
      <c r="BL7" s="39">
        <v>402.99</v>
      </c>
      <c r="BM7" s="39">
        <v>398.98</v>
      </c>
      <c r="BN7" s="39">
        <v>418.68</v>
      </c>
      <c r="BO7" s="39">
        <v>275.67</v>
      </c>
      <c r="BP7" s="39">
        <v>149.54</v>
      </c>
      <c r="BQ7" s="39">
        <v>136.88</v>
      </c>
      <c r="BR7" s="39">
        <v>128.19</v>
      </c>
      <c r="BS7" s="39">
        <v>122.4</v>
      </c>
      <c r="BT7" s="39">
        <v>117.88</v>
      </c>
      <c r="BU7" s="39">
        <v>93.28</v>
      </c>
      <c r="BV7" s="39">
        <v>100.12</v>
      </c>
      <c r="BW7" s="39">
        <v>98.66</v>
      </c>
      <c r="BX7" s="39">
        <v>98.64</v>
      </c>
      <c r="BY7" s="39">
        <v>94.78</v>
      </c>
      <c r="BZ7" s="39">
        <v>100.05</v>
      </c>
      <c r="CA7" s="39">
        <v>150.99</v>
      </c>
      <c r="CB7" s="39">
        <v>164.81</v>
      </c>
      <c r="CC7" s="39">
        <v>173.6</v>
      </c>
      <c r="CD7" s="39">
        <v>184.53</v>
      </c>
      <c r="CE7" s="39">
        <v>193.32</v>
      </c>
      <c r="CF7" s="39">
        <v>208.29</v>
      </c>
      <c r="CG7" s="39">
        <v>174.97</v>
      </c>
      <c r="CH7" s="39">
        <v>178.59</v>
      </c>
      <c r="CI7" s="39">
        <v>178.92</v>
      </c>
      <c r="CJ7" s="39">
        <v>181.3</v>
      </c>
      <c r="CK7" s="39">
        <v>166.4</v>
      </c>
      <c r="CL7" s="39">
        <v>66.959999999999994</v>
      </c>
      <c r="CM7" s="39">
        <v>65.25</v>
      </c>
      <c r="CN7" s="39">
        <v>65.28</v>
      </c>
      <c r="CO7" s="39">
        <v>62.65</v>
      </c>
      <c r="CP7" s="39">
        <v>62.51</v>
      </c>
      <c r="CQ7" s="39">
        <v>49.32</v>
      </c>
      <c r="CR7" s="39">
        <v>55.63</v>
      </c>
      <c r="CS7" s="39">
        <v>55.03</v>
      </c>
      <c r="CT7" s="39">
        <v>55.14</v>
      </c>
      <c r="CU7" s="39">
        <v>55.89</v>
      </c>
      <c r="CV7" s="39">
        <v>60.69</v>
      </c>
      <c r="CW7" s="39">
        <v>78.64</v>
      </c>
      <c r="CX7" s="39">
        <v>80.88</v>
      </c>
      <c r="CY7" s="39">
        <v>80.91</v>
      </c>
      <c r="CZ7" s="39">
        <v>80.42</v>
      </c>
      <c r="DA7" s="39">
        <v>80.08</v>
      </c>
      <c r="DB7" s="39">
        <v>79.34</v>
      </c>
      <c r="DC7" s="39">
        <v>82.04</v>
      </c>
      <c r="DD7" s="39">
        <v>81.900000000000006</v>
      </c>
      <c r="DE7" s="39">
        <v>81.39</v>
      </c>
      <c r="DF7" s="39">
        <v>81.27</v>
      </c>
      <c r="DG7" s="39">
        <v>89.82</v>
      </c>
      <c r="DH7" s="39">
        <v>62.7</v>
      </c>
      <c r="DI7" s="39">
        <v>63.24</v>
      </c>
      <c r="DJ7" s="39">
        <v>63.01</v>
      </c>
      <c r="DK7" s="39">
        <v>63.96</v>
      </c>
      <c r="DL7" s="39">
        <v>65.47</v>
      </c>
      <c r="DM7" s="39">
        <v>48.3</v>
      </c>
      <c r="DN7" s="39">
        <v>48.05</v>
      </c>
      <c r="DO7" s="39">
        <v>48.87</v>
      </c>
      <c r="DP7" s="39">
        <v>49.92</v>
      </c>
      <c r="DQ7" s="39">
        <v>50.63</v>
      </c>
      <c r="DR7" s="39">
        <v>50.19</v>
      </c>
      <c r="DS7" s="39">
        <v>0</v>
      </c>
      <c r="DT7" s="39">
        <v>0</v>
      </c>
      <c r="DU7" s="39">
        <v>0.27</v>
      </c>
      <c r="DV7" s="39">
        <v>0.27</v>
      </c>
      <c r="DW7" s="39">
        <v>0.27</v>
      </c>
      <c r="DX7" s="39">
        <v>12.43</v>
      </c>
      <c r="DY7" s="39">
        <v>13.39</v>
      </c>
      <c r="DZ7" s="39">
        <v>14.85</v>
      </c>
      <c r="EA7" s="39">
        <v>16.88</v>
      </c>
      <c r="EB7" s="39">
        <v>18.28</v>
      </c>
      <c r="EC7" s="39">
        <v>20.63</v>
      </c>
      <c r="ED7" s="39">
        <v>0.51</v>
      </c>
      <c r="EE7" s="39">
        <v>0.55000000000000004</v>
      </c>
      <c r="EF7" s="39">
        <v>0.63</v>
      </c>
      <c r="EG7" s="39">
        <v>0.53</v>
      </c>
      <c r="EH7" s="39">
        <v>0.48</v>
      </c>
      <c r="EI7" s="39">
        <v>0.46</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小高　博史</cp:lastModifiedBy>
  <dcterms:created xsi:type="dcterms:W3CDTF">2021-12-03T06:45:51Z</dcterms:created>
  <dcterms:modified xsi:type="dcterms:W3CDTF">2022-01-14T06:05:05Z</dcterms:modified>
  <cp:category/>
</cp:coreProperties>
</file>